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9040" windowHeight="15840" firstSheet="1" activeTab="1"/>
  </bookViews>
  <sheets>
    <sheet name="выборы Гос.Дума" sheetId="2" state="hidden" r:id="rId1"/>
    <sheet name="Р24 (партия)" sheetId="8" r:id="rId2"/>
    <sheet name="Р24 (кандидат)" sheetId="9" r:id="rId3"/>
    <sheet name="Россия-24" sheetId="4" state="hidden" r:id="rId4"/>
    <sheet name="Маяк" sheetId="5" state="hidden" r:id="rId5"/>
  </sheets>
  <definedNames>
    <definedName name="_xlnm.Print_Titles" localSheetId="2">'Р24 (кандидат)'!#REF!</definedName>
    <definedName name="_xlnm.Print_Titles" localSheetId="1">'Р24 (партия)'!#REF!</definedName>
    <definedName name="_xlnm.Print_Area" localSheetId="2">'Р24 (кандидат)'!$A$1:$AF$340</definedName>
    <definedName name="_xlnm.Print_Area" localSheetId="1">'Р24 (партия)'!$A$1:$AF$238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338" i="9" l="1"/>
  <c r="AC334" i="9"/>
  <c r="AB334" i="9"/>
  <c r="AA334" i="9"/>
  <c r="Z334" i="9"/>
  <c r="Y334" i="9"/>
  <c r="X334" i="9"/>
  <c r="W334" i="9"/>
  <c r="AC335" i="9" s="1"/>
  <c r="V334" i="9"/>
  <c r="U334" i="9"/>
  <c r="T334" i="9"/>
  <c r="S334" i="9"/>
  <c r="R334" i="9"/>
  <c r="Q334" i="9"/>
  <c r="P334" i="9"/>
  <c r="V335" i="9" s="1"/>
  <c r="O334" i="9"/>
  <c r="N334" i="9"/>
  <c r="M334" i="9"/>
  <c r="L334" i="9"/>
  <c r="K334" i="9"/>
  <c r="O335" i="9" s="1"/>
  <c r="J334" i="9"/>
  <c r="I334" i="9"/>
  <c r="H334" i="9"/>
  <c r="G334" i="9"/>
  <c r="F334" i="9"/>
  <c r="E334" i="9"/>
  <c r="D334" i="9"/>
  <c r="C334" i="9"/>
  <c r="H335" i="9" s="1"/>
  <c r="B334" i="9"/>
  <c r="AD333" i="9"/>
  <c r="AD332" i="9"/>
  <c r="AD334" i="9" s="1"/>
  <c r="AD335" i="9" s="1"/>
  <c r="AD321" i="9"/>
  <c r="AC317" i="9"/>
  <c r="AB317" i="9"/>
  <c r="AA317" i="9"/>
  <c r="Z317" i="9"/>
  <c r="Y317" i="9"/>
  <c r="X317" i="9"/>
  <c r="W317" i="9"/>
  <c r="AC318" i="9" s="1"/>
  <c r="V317" i="9"/>
  <c r="U317" i="9"/>
  <c r="T317" i="9"/>
  <c r="S317" i="9"/>
  <c r="R317" i="9"/>
  <c r="Q317" i="9"/>
  <c r="V318" i="9" s="1"/>
  <c r="P317" i="9"/>
  <c r="O317" i="9"/>
  <c r="N317" i="9"/>
  <c r="M317" i="9"/>
  <c r="L317" i="9"/>
  <c r="K317" i="9"/>
  <c r="J317" i="9"/>
  <c r="I317" i="9"/>
  <c r="O318" i="9" s="1"/>
  <c r="H317" i="9"/>
  <c r="G317" i="9"/>
  <c r="F317" i="9"/>
  <c r="E317" i="9"/>
  <c r="D317" i="9"/>
  <c r="C317" i="9"/>
  <c r="H318" i="9" s="1"/>
  <c r="B317" i="9"/>
  <c r="AD316" i="9"/>
  <c r="AD315" i="9"/>
  <c r="AD317" i="9" s="1"/>
  <c r="AD318" i="9" s="1"/>
  <c r="AD304" i="9"/>
  <c r="AC300" i="9"/>
  <c r="AB300" i="9"/>
  <c r="AA300" i="9"/>
  <c r="Z300" i="9"/>
  <c r="Y300" i="9"/>
  <c r="X300" i="9"/>
  <c r="W300" i="9"/>
  <c r="AC301" i="9" s="1"/>
  <c r="V300" i="9"/>
  <c r="U300" i="9"/>
  <c r="T300" i="9"/>
  <c r="S300" i="9"/>
  <c r="R300" i="9"/>
  <c r="Q300" i="9"/>
  <c r="P300" i="9"/>
  <c r="V301" i="9" s="1"/>
  <c r="O300" i="9"/>
  <c r="N300" i="9"/>
  <c r="M300" i="9"/>
  <c r="L300" i="9"/>
  <c r="K300" i="9"/>
  <c r="O301" i="9" s="1"/>
  <c r="J300" i="9"/>
  <c r="I300" i="9"/>
  <c r="H300" i="9"/>
  <c r="G300" i="9"/>
  <c r="F300" i="9"/>
  <c r="E300" i="9"/>
  <c r="D300" i="9"/>
  <c r="C300" i="9"/>
  <c r="H301" i="9" s="1"/>
  <c r="B300" i="9"/>
  <c r="AD299" i="9"/>
  <c r="AD298" i="9"/>
  <c r="AD300" i="9" s="1"/>
  <c r="AD301" i="9" s="1"/>
  <c r="AD287" i="9"/>
  <c r="AC283" i="9"/>
  <c r="AB283" i="9"/>
  <c r="AA283" i="9"/>
  <c r="Z283" i="9"/>
  <c r="Y283" i="9"/>
  <c r="X283" i="9"/>
  <c r="W283" i="9"/>
  <c r="AC284" i="9" s="1"/>
  <c r="V283" i="9"/>
  <c r="U283" i="9"/>
  <c r="T283" i="9"/>
  <c r="S283" i="9"/>
  <c r="R283" i="9"/>
  <c r="Q283" i="9"/>
  <c r="P283" i="9"/>
  <c r="V284" i="9" s="1"/>
  <c r="O283" i="9"/>
  <c r="N283" i="9"/>
  <c r="M283" i="9"/>
  <c r="L283" i="9"/>
  <c r="K283" i="9"/>
  <c r="J283" i="9"/>
  <c r="I283" i="9"/>
  <c r="O284" i="9" s="1"/>
  <c r="H283" i="9"/>
  <c r="G283" i="9"/>
  <c r="F283" i="9"/>
  <c r="E283" i="9"/>
  <c r="D283" i="9"/>
  <c r="C283" i="9"/>
  <c r="H284" i="9" s="1"/>
  <c r="B283" i="9"/>
  <c r="AD282" i="9"/>
  <c r="AD281" i="9"/>
  <c r="AD283" i="9" s="1"/>
  <c r="AD284" i="9" s="1"/>
  <c r="AD270" i="9"/>
  <c r="AC266" i="9"/>
  <c r="AB266" i="9"/>
  <c r="AA266" i="9"/>
  <c r="Z266" i="9"/>
  <c r="Y266" i="9"/>
  <c r="X266" i="9"/>
  <c r="W266" i="9"/>
  <c r="AC267" i="9" s="1"/>
  <c r="V266" i="9"/>
  <c r="U266" i="9"/>
  <c r="T266" i="9"/>
  <c r="S266" i="9"/>
  <c r="R266" i="9"/>
  <c r="Q266" i="9"/>
  <c r="P266" i="9"/>
  <c r="V267" i="9" s="1"/>
  <c r="O266" i="9"/>
  <c r="N266" i="9"/>
  <c r="M266" i="9"/>
  <c r="L266" i="9"/>
  <c r="K266" i="9"/>
  <c r="O267" i="9" s="1"/>
  <c r="J266" i="9"/>
  <c r="I266" i="9"/>
  <c r="H266" i="9"/>
  <c r="G266" i="9"/>
  <c r="F266" i="9"/>
  <c r="E266" i="9"/>
  <c r="D266" i="9"/>
  <c r="C266" i="9"/>
  <c r="H267" i="9" s="1"/>
  <c r="B266" i="9"/>
  <c r="AD265" i="9"/>
  <c r="AD264" i="9"/>
  <c r="AD266" i="9" s="1"/>
  <c r="AD267" i="9" s="1"/>
  <c r="AD253" i="9"/>
  <c r="AC249" i="9"/>
  <c r="AB249" i="9"/>
  <c r="AA249" i="9"/>
  <c r="Z249" i="9"/>
  <c r="Y249" i="9"/>
  <c r="X249" i="9"/>
  <c r="W249" i="9"/>
  <c r="AC250" i="9" s="1"/>
  <c r="V249" i="9"/>
  <c r="U249" i="9"/>
  <c r="T249" i="9"/>
  <c r="S249" i="9"/>
  <c r="R249" i="9"/>
  <c r="Q249" i="9"/>
  <c r="P249" i="9"/>
  <c r="V250" i="9" s="1"/>
  <c r="O249" i="9"/>
  <c r="N249" i="9"/>
  <c r="M249" i="9"/>
  <c r="L249" i="9"/>
  <c r="K249" i="9"/>
  <c r="J249" i="9"/>
  <c r="I249" i="9"/>
  <c r="O250" i="9" s="1"/>
  <c r="H249" i="9"/>
  <c r="G249" i="9"/>
  <c r="F249" i="9"/>
  <c r="E249" i="9"/>
  <c r="D249" i="9"/>
  <c r="C249" i="9"/>
  <c r="H250" i="9" s="1"/>
  <c r="B249" i="9"/>
  <c r="AD248" i="9"/>
  <c r="AD247" i="9"/>
  <c r="AD249" i="9" s="1"/>
  <c r="AD250" i="9" s="1"/>
  <c r="AD236" i="9"/>
  <c r="AC232" i="9"/>
  <c r="AB232" i="9"/>
  <c r="AA232" i="9"/>
  <c r="Z232" i="9"/>
  <c r="Y232" i="9"/>
  <c r="X232" i="9"/>
  <c r="W232" i="9"/>
  <c r="AC233" i="9" s="1"/>
  <c r="V232" i="9"/>
  <c r="U232" i="9"/>
  <c r="T232" i="9"/>
  <c r="S232" i="9"/>
  <c r="R232" i="9"/>
  <c r="Q232" i="9"/>
  <c r="P232" i="9"/>
  <c r="V233" i="9" s="1"/>
  <c r="O232" i="9"/>
  <c r="N232" i="9"/>
  <c r="M232" i="9"/>
  <c r="L232" i="9"/>
  <c r="K232" i="9"/>
  <c r="J232" i="9"/>
  <c r="I232" i="9"/>
  <c r="O233" i="9" s="1"/>
  <c r="H232" i="9"/>
  <c r="G232" i="9"/>
  <c r="F232" i="9"/>
  <c r="E232" i="9"/>
  <c r="D232" i="9"/>
  <c r="C232" i="9"/>
  <c r="H233" i="9" s="1"/>
  <c r="B232" i="9"/>
  <c r="AD231" i="9"/>
  <c r="AD230" i="9"/>
  <c r="AD232" i="9" s="1"/>
  <c r="AD233" i="9" s="1"/>
  <c r="AD219" i="9"/>
  <c r="AC215" i="9"/>
  <c r="AB215" i="9"/>
  <c r="AA215" i="9"/>
  <c r="Z215" i="9"/>
  <c r="Y215" i="9"/>
  <c r="X215" i="9"/>
  <c r="W215" i="9"/>
  <c r="AC216" i="9" s="1"/>
  <c r="V215" i="9"/>
  <c r="U215" i="9"/>
  <c r="T215" i="9"/>
  <c r="S215" i="9"/>
  <c r="R215" i="9"/>
  <c r="Q215" i="9"/>
  <c r="P215" i="9"/>
  <c r="V216" i="9" s="1"/>
  <c r="O215" i="9"/>
  <c r="N215" i="9"/>
  <c r="M215" i="9"/>
  <c r="L215" i="9"/>
  <c r="K215" i="9"/>
  <c r="O216" i="9" s="1"/>
  <c r="J215" i="9"/>
  <c r="I215" i="9"/>
  <c r="H215" i="9"/>
  <c r="G215" i="9"/>
  <c r="F215" i="9"/>
  <c r="E215" i="9"/>
  <c r="D215" i="9"/>
  <c r="C215" i="9"/>
  <c r="H216" i="9" s="1"/>
  <c r="B215" i="9"/>
  <c r="AD214" i="9"/>
  <c r="AD213" i="9"/>
  <c r="AD215" i="9" s="1"/>
  <c r="AD216" i="9" s="1"/>
  <c r="AD202" i="9"/>
  <c r="AC198" i="9"/>
  <c r="AB198" i="9"/>
  <c r="AA198" i="9"/>
  <c r="Z198" i="9"/>
  <c r="Y198" i="9"/>
  <c r="X198" i="9"/>
  <c r="W198" i="9"/>
  <c r="AC199" i="9" s="1"/>
  <c r="V198" i="9"/>
  <c r="U198" i="9"/>
  <c r="T198" i="9"/>
  <c r="S198" i="9"/>
  <c r="R198" i="9"/>
  <c r="Q198" i="9"/>
  <c r="P198" i="9"/>
  <c r="V199" i="9" s="1"/>
  <c r="O198" i="9"/>
  <c r="N198" i="9"/>
  <c r="M198" i="9"/>
  <c r="L198" i="9"/>
  <c r="K198" i="9"/>
  <c r="O199" i="9" s="1"/>
  <c r="J198" i="9"/>
  <c r="I198" i="9"/>
  <c r="H198" i="9"/>
  <c r="G198" i="9"/>
  <c r="F198" i="9"/>
  <c r="E198" i="9"/>
  <c r="D198" i="9"/>
  <c r="C198" i="9"/>
  <c r="H199" i="9" s="1"/>
  <c r="B198" i="9"/>
  <c r="AD197" i="9"/>
  <c r="AD196" i="9"/>
  <c r="AD198" i="9" s="1"/>
  <c r="AD199" i="9" s="1"/>
  <c r="AD185" i="9"/>
  <c r="AC181" i="9"/>
  <c r="AB181" i="9"/>
  <c r="AA181" i="9"/>
  <c r="Z181" i="9"/>
  <c r="Y181" i="9"/>
  <c r="X181" i="9"/>
  <c r="W181" i="9"/>
  <c r="AC182" i="9" s="1"/>
  <c r="V181" i="9"/>
  <c r="U181" i="9"/>
  <c r="T181" i="9"/>
  <c r="S181" i="9"/>
  <c r="R181" i="9"/>
  <c r="Q181" i="9"/>
  <c r="P181" i="9"/>
  <c r="V182" i="9" s="1"/>
  <c r="O181" i="9"/>
  <c r="N181" i="9"/>
  <c r="M181" i="9"/>
  <c r="L181" i="9"/>
  <c r="K181" i="9"/>
  <c r="J181" i="9"/>
  <c r="I181" i="9"/>
  <c r="O182" i="9" s="1"/>
  <c r="H181" i="9"/>
  <c r="G181" i="9"/>
  <c r="F181" i="9"/>
  <c r="E181" i="9"/>
  <c r="D181" i="9"/>
  <c r="C181" i="9"/>
  <c r="H182" i="9" s="1"/>
  <c r="B181" i="9"/>
  <c r="AD180" i="9"/>
  <c r="AD179" i="9"/>
  <c r="AD181" i="9" s="1"/>
  <c r="AD182" i="9" s="1"/>
  <c r="AD168" i="9"/>
  <c r="AC164" i="9"/>
  <c r="AB164" i="9"/>
  <c r="AA164" i="9"/>
  <c r="Z164" i="9"/>
  <c r="Y164" i="9"/>
  <c r="X164" i="9"/>
  <c r="W164" i="9"/>
  <c r="AC165" i="9" s="1"/>
  <c r="V164" i="9"/>
  <c r="U164" i="9"/>
  <c r="T164" i="9"/>
  <c r="S164" i="9"/>
  <c r="R164" i="9"/>
  <c r="Q164" i="9"/>
  <c r="P164" i="9"/>
  <c r="V165" i="9" s="1"/>
  <c r="O164" i="9"/>
  <c r="N164" i="9"/>
  <c r="M164" i="9"/>
  <c r="L164" i="9"/>
  <c r="K164" i="9"/>
  <c r="O165" i="9" s="1"/>
  <c r="J164" i="9"/>
  <c r="I164" i="9"/>
  <c r="H164" i="9"/>
  <c r="G164" i="9"/>
  <c r="F164" i="9"/>
  <c r="E164" i="9"/>
  <c r="D164" i="9"/>
  <c r="C164" i="9"/>
  <c r="H165" i="9" s="1"/>
  <c r="B164" i="9"/>
  <c r="AD163" i="9"/>
  <c r="AD162" i="9"/>
  <c r="AD164" i="9" s="1"/>
  <c r="AD165" i="9" s="1"/>
  <c r="AD151" i="9"/>
  <c r="AC147" i="9"/>
  <c r="AB147" i="9"/>
  <c r="AA147" i="9"/>
  <c r="Z147" i="9"/>
  <c r="Y147" i="9"/>
  <c r="X147" i="9"/>
  <c r="W147" i="9"/>
  <c r="AC148" i="9" s="1"/>
  <c r="V147" i="9"/>
  <c r="U147" i="9"/>
  <c r="T147" i="9"/>
  <c r="S147" i="9"/>
  <c r="R147" i="9"/>
  <c r="Q147" i="9"/>
  <c r="P147" i="9"/>
  <c r="V148" i="9" s="1"/>
  <c r="O147" i="9"/>
  <c r="N147" i="9"/>
  <c r="M147" i="9"/>
  <c r="L147" i="9"/>
  <c r="K147" i="9"/>
  <c r="O148" i="9" s="1"/>
  <c r="J147" i="9"/>
  <c r="I147" i="9"/>
  <c r="H147" i="9"/>
  <c r="G147" i="9"/>
  <c r="F147" i="9"/>
  <c r="E147" i="9"/>
  <c r="D147" i="9"/>
  <c r="C147" i="9"/>
  <c r="H148" i="9" s="1"/>
  <c r="B147" i="9"/>
  <c r="AD146" i="9"/>
  <c r="AD145" i="9"/>
  <c r="AD147" i="9" s="1"/>
  <c r="AD148" i="9" s="1"/>
  <c r="AD134" i="9"/>
  <c r="AC130" i="9"/>
  <c r="AB130" i="9"/>
  <c r="AA130" i="9"/>
  <c r="Z130" i="9"/>
  <c r="Y130" i="9"/>
  <c r="X130" i="9"/>
  <c r="W130" i="9"/>
  <c r="AC131" i="9" s="1"/>
  <c r="V130" i="9"/>
  <c r="U130" i="9"/>
  <c r="T130" i="9"/>
  <c r="S130" i="9"/>
  <c r="R130" i="9"/>
  <c r="Q130" i="9"/>
  <c r="P130" i="9"/>
  <c r="V131" i="9" s="1"/>
  <c r="O130" i="9"/>
  <c r="N130" i="9"/>
  <c r="M130" i="9"/>
  <c r="L130" i="9"/>
  <c r="K130" i="9"/>
  <c r="O131" i="9" s="1"/>
  <c r="J130" i="9"/>
  <c r="I130" i="9"/>
  <c r="H130" i="9"/>
  <c r="G130" i="9"/>
  <c r="F130" i="9"/>
  <c r="E130" i="9"/>
  <c r="D130" i="9"/>
  <c r="C130" i="9"/>
  <c r="H131" i="9" s="1"/>
  <c r="B130" i="9"/>
  <c r="AD129" i="9"/>
  <c r="AD128" i="9"/>
  <c r="AD130" i="9" s="1"/>
  <c r="AD131" i="9" s="1"/>
  <c r="AD117" i="9"/>
  <c r="AC113" i="9"/>
  <c r="AB113" i="9"/>
  <c r="AA113" i="9"/>
  <c r="Z113" i="9"/>
  <c r="Y113" i="9"/>
  <c r="X113" i="9"/>
  <c r="W113" i="9"/>
  <c r="AC114" i="9" s="1"/>
  <c r="V113" i="9"/>
  <c r="U113" i="9"/>
  <c r="T113" i="9"/>
  <c r="S113" i="9"/>
  <c r="R113" i="9"/>
  <c r="Q113" i="9"/>
  <c r="V114" i="9" s="1"/>
  <c r="P113" i="9"/>
  <c r="O113" i="9"/>
  <c r="N113" i="9"/>
  <c r="M113" i="9"/>
  <c r="L113" i="9"/>
  <c r="K113" i="9"/>
  <c r="J113" i="9"/>
  <c r="I113" i="9"/>
  <c r="O114" i="9" s="1"/>
  <c r="H113" i="9"/>
  <c r="G113" i="9"/>
  <c r="F113" i="9"/>
  <c r="E113" i="9"/>
  <c r="D113" i="9"/>
  <c r="C113" i="9"/>
  <c r="H114" i="9" s="1"/>
  <c r="B113" i="9"/>
  <c r="AD112" i="9"/>
  <c r="AD111" i="9"/>
  <c r="AD113" i="9" s="1"/>
  <c r="AD114" i="9" s="1"/>
  <c r="AD100" i="9"/>
  <c r="AC96" i="9"/>
  <c r="AB96" i="9"/>
  <c r="AA96" i="9"/>
  <c r="Z96" i="9"/>
  <c r="Y96" i="9"/>
  <c r="X96" i="9"/>
  <c r="W96" i="9"/>
  <c r="AC97" i="9" s="1"/>
  <c r="V96" i="9"/>
  <c r="U96" i="9"/>
  <c r="T96" i="9"/>
  <c r="S96" i="9"/>
  <c r="R96" i="9"/>
  <c r="Q96" i="9"/>
  <c r="P96" i="9"/>
  <c r="V97" i="9" s="1"/>
  <c r="O96" i="9"/>
  <c r="N96" i="9"/>
  <c r="M96" i="9"/>
  <c r="L96" i="9"/>
  <c r="K96" i="9"/>
  <c r="O97" i="9" s="1"/>
  <c r="J96" i="9"/>
  <c r="I96" i="9"/>
  <c r="H96" i="9"/>
  <c r="G96" i="9"/>
  <c r="F96" i="9"/>
  <c r="E96" i="9"/>
  <c r="D96" i="9"/>
  <c r="C96" i="9"/>
  <c r="H97" i="9" s="1"/>
  <c r="B96" i="9"/>
  <c r="AD95" i="9"/>
  <c r="AD94" i="9"/>
  <c r="AD96" i="9" s="1"/>
  <c r="AD97" i="9" s="1"/>
  <c r="AD83" i="9"/>
  <c r="AC79" i="9"/>
  <c r="AB79" i="9"/>
  <c r="AA79" i="9"/>
  <c r="Z79" i="9"/>
  <c r="Y79" i="9"/>
  <c r="X79" i="9"/>
  <c r="W79" i="9"/>
  <c r="AC80" i="9" s="1"/>
  <c r="V79" i="9"/>
  <c r="U79" i="9"/>
  <c r="T79" i="9"/>
  <c r="S79" i="9"/>
  <c r="R79" i="9"/>
  <c r="Q79" i="9"/>
  <c r="P79" i="9"/>
  <c r="V80" i="9" s="1"/>
  <c r="O79" i="9"/>
  <c r="N79" i="9"/>
  <c r="M79" i="9"/>
  <c r="L79" i="9"/>
  <c r="K79" i="9"/>
  <c r="J79" i="9"/>
  <c r="I79" i="9"/>
  <c r="O80" i="9" s="1"/>
  <c r="H79" i="9"/>
  <c r="G79" i="9"/>
  <c r="F79" i="9"/>
  <c r="E79" i="9"/>
  <c r="D79" i="9"/>
  <c r="C79" i="9"/>
  <c r="H80" i="9" s="1"/>
  <c r="B79" i="9"/>
  <c r="AD78" i="9"/>
  <c r="AD77" i="9"/>
  <c r="AD79" i="9" s="1"/>
  <c r="AD80" i="9" s="1"/>
  <c r="AD66" i="9"/>
  <c r="AD62" i="9"/>
  <c r="AD63" i="9" s="1"/>
  <c r="AC62" i="9"/>
  <c r="AB62" i="9"/>
  <c r="AA62" i="9"/>
  <c r="Z62" i="9"/>
  <c r="Y62" i="9"/>
  <c r="X62" i="9"/>
  <c r="W62" i="9"/>
  <c r="AC63" i="9" s="1"/>
  <c r="V62" i="9"/>
  <c r="U62" i="9"/>
  <c r="T62" i="9"/>
  <c r="S62" i="9"/>
  <c r="R62" i="9"/>
  <c r="Q62" i="9"/>
  <c r="P62" i="9"/>
  <c r="V63" i="9" s="1"/>
  <c r="O62" i="9"/>
  <c r="N62" i="9"/>
  <c r="M62" i="9"/>
  <c r="L62" i="9"/>
  <c r="K62" i="9"/>
  <c r="J62" i="9"/>
  <c r="O63" i="9" s="1"/>
  <c r="I62" i="9"/>
  <c r="H62" i="9"/>
  <c r="G62" i="9"/>
  <c r="F62" i="9"/>
  <c r="E62" i="9"/>
  <c r="D62" i="9"/>
  <c r="C62" i="9"/>
  <c r="B62" i="9"/>
  <c r="H63" i="9" s="1"/>
  <c r="AD61" i="9"/>
  <c r="AD60" i="9"/>
  <c r="AD49" i="9"/>
  <c r="AC45" i="9"/>
  <c r="AB45" i="9"/>
  <c r="AA45" i="9"/>
  <c r="Z45" i="9"/>
  <c r="Y45" i="9"/>
  <c r="X45" i="9"/>
  <c r="W45" i="9"/>
  <c r="AC46" i="9" s="1"/>
  <c r="V45" i="9"/>
  <c r="U45" i="9"/>
  <c r="T45" i="9"/>
  <c r="S45" i="9"/>
  <c r="R45" i="9"/>
  <c r="Q45" i="9"/>
  <c r="P45" i="9"/>
  <c r="V46" i="9" s="1"/>
  <c r="O45" i="9"/>
  <c r="N45" i="9"/>
  <c r="M45" i="9"/>
  <c r="L45" i="9"/>
  <c r="K45" i="9"/>
  <c r="O46" i="9" s="1"/>
  <c r="J45" i="9"/>
  <c r="I45" i="9"/>
  <c r="H45" i="9"/>
  <c r="G45" i="9"/>
  <c r="F45" i="9"/>
  <c r="E45" i="9"/>
  <c r="D45" i="9"/>
  <c r="C45" i="9"/>
  <c r="H46" i="9" s="1"/>
  <c r="B45" i="9"/>
  <c r="AD44" i="9"/>
  <c r="AD43" i="9"/>
  <c r="AD45" i="9" s="1"/>
  <c r="AD46" i="9" s="1"/>
  <c r="AD32" i="9"/>
  <c r="H29" i="9"/>
  <c r="AC28" i="9"/>
  <c r="AB28" i="9"/>
  <c r="AA28" i="9"/>
  <c r="Z28" i="9"/>
  <c r="Y28" i="9"/>
  <c r="X28" i="9"/>
  <c r="W28" i="9"/>
  <c r="AC29" i="9" s="1"/>
  <c r="V28" i="9"/>
  <c r="U28" i="9"/>
  <c r="T28" i="9"/>
  <c r="S28" i="9"/>
  <c r="R28" i="9"/>
  <c r="Q28" i="9"/>
  <c r="P28" i="9"/>
  <c r="V29" i="9" s="1"/>
  <c r="O28" i="9"/>
  <c r="N28" i="9"/>
  <c r="M28" i="9"/>
  <c r="L28" i="9"/>
  <c r="K28" i="9"/>
  <c r="O29" i="9" s="1"/>
  <c r="J28" i="9"/>
  <c r="I28" i="9"/>
  <c r="H28" i="9"/>
  <c r="G28" i="9"/>
  <c r="F28" i="9"/>
  <c r="E28" i="9"/>
  <c r="D28" i="9"/>
  <c r="C28" i="9"/>
  <c r="B28" i="9"/>
  <c r="AD27" i="9"/>
  <c r="AD26" i="9"/>
  <c r="AD28" i="9" s="1"/>
  <c r="AD29" i="9" s="1"/>
  <c r="AD236" i="8"/>
  <c r="AC232" i="8"/>
  <c r="AB232" i="8"/>
  <c r="AA232" i="8"/>
  <c r="Z232" i="8"/>
  <c r="Y232" i="8"/>
  <c r="X232" i="8"/>
  <c r="W232" i="8"/>
  <c r="AC233" i="8" s="1"/>
  <c r="V232" i="8"/>
  <c r="U232" i="8"/>
  <c r="T232" i="8"/>
  <c r="S232" i="8"/>
  <c r="R232" i="8"/>
  <c r="Q232" i="8"/>
  <c r="P232" i="8"/>
  <c r="V233" i="8" s="1"/>
  <c r="O232" i="8"/>
  <c r="N232" i="8"/>
  <c r="M232" i="8"/>
  <c r="L232" i="8"/>
  <c r="K232" i="8"/>
  <c r="O233" i="8" s="1"/>
  <c r="J232" i="8"/>
  <c r="I232" i="8"/>
  <c r="H232" i="8"/>
  <c r="G232" i="8"/>
  <c r="F232" i="8"/>
  <c r="E232" i="8"/>
  <c r="D232" i="8"/>
  <c r="C232" i="8"/>
  <c r="H233" i="8" s="1"/>
  <c r="B232" i="8"/>
  <c r="AD231" i="8"/>
  <c r="AD230" i="8"/>
  <c r="AD232" i="8" s="1"/>
  <c r="AD233" i="8" s="1"/>
  <c r="AD219" i="8"/>
  <c r="AC215" i="8"/>
  <c r="AB215" i="8"/>
  <c r="AA215" i="8"/>
  <c r="Z215" i="8"/>
  <c r="Y215" i="8"/>
  <c r="X215" i="8"/>
  <c r="W215" i="8"/>
  <c r="AC216" i="8" s="1"/>
  <c r="V215" i="8"/>
  <c r="U215" i="8"/>
  <c r="T215" i="8"/>
  <c r="S215" i="8"/>
  <c r="R215" i="8"/>
  <c r="Q215" i="8"/>
  <c r="P215" i="8"/>
  <c r="V216" i="8" s="1"/>
  <c r="O215" i="8"/>
  <c r="N215" i="8"/>
  <c r="M215" i="8"/>
  <c r="L215" i="8"/>
  <c r="K215" i="8"/>
  <c r="O216" i="8" s="1"/>
  <c r="J215" i="8"/>
  <c r="I215" i="8"/>
  <c r="H215" i="8"/>
  <c r="G215" i="8"/>
  <c r="F215" i="8"/>
  <c r="E215" i="8"/>
  <c r="D215" i="8"/>
  <c r="C215" i="8"/>
  <c r="H216" i="8" s="1"/>
  <c r="B215" i="8"/>
  <c r="AD214" i="8"/>
  <c r="AD213" i="8"/>
  <c r="AD215" i="8" s="1"/>
  <c r="AD216" i="8" s="1"/>
  <c r="AD202" i="8"/>
  <c r="AC198" i="8"/>
  <c r="AB198" i="8"/>
  <c r="AA198" i="8"/>
  <c r="Z198" i="8"/>
  <c r="Y198" i="8"/>
  <c r="X198" i="8"/>
  <c r="W198" i="8"/>
  <c r="AC199" i="8" s="1"/>
  <c r="V198" i="8"/>
  <c r="U198" i="8"/>
  <c r="T198" i="8"/>
  <c r="S198" i="8"/>
  <c r="R198" i="8"/>
  <c r="Q198" i="8"/>
  <c r="P198" i="8"/>
  <c r="V199" i="8" s="1"/>
  <c r="O198" i="8"/>
  <c r="N198" i="8"/>
  <c r="M198" i="8"/>
  <c r="L198" i="8"/>
  <c r="K198" i="8"/>
  <c r="O199" i="8" s="1"/>
  <c r="J198" i="8"/>
  <c r="I198" i="8"/>
  <c r="H198" i="8"/>
  <c r="G198" i="8"/>
  <c r="F198" i="8"/>
  <c r="E198" i="8"/>
  <c r="D198" i="8"/>
  <c r="C198" i="8"/>
  <c r="H199" i="8" s="1"/>
  <c r="B198" i="8"/>
  <c r="AD197" i="8"/>
  <c r="AD196" i="8"/>
  <c r="AD198" i="8" s="1"/>
  <c r="AD199" i="8" s="1"/>
  <c r="AD185" i="8"/>
  <c r="AC181" i="8"/>
  <c r="AB181" i="8"/>
  <c r="AA181" i="8"/>
  <c r="Z181" i="8"/>
  <c r="Y181" i="8"/>
  <c r="X181" i="8"/>
  <c r="W181" i="8"/>
  <c r="AC182" i="8" s="1"/>
  <c r="V181" i="8"/>
  <c r="U181" i="8"/>
  <c r="T181" i="8"/>
  <c r="S181" i="8"/>
  <c r="R181" i="8"/>
  <c r="Q181" i="8"/>
  <c r="P181" i="8"/>
  <c r="V182" i="8" s="1"/>
  <c r="O181" i="8"/>
  <c r="N181" i="8"/>
  <c r="M181" i="8"/>
  <c r="L181" i="8"/>
  <c r="K181" i="8"/>
  <c r="O182" i="8" s="1"/>
  <c r="J181" i="8"/>
  <c r="I181" i="8"/>
  <c r="H181" i="8"/>
  <c r="G181" i="8"/>
  <c r="F181" i="8"/>
  <c r="E181" i="8"/>
  <c r="D181" i="8"/>
  <c r="C181" i="8"/>
  <c r="H182" i="8" s="1"/>
  <c r="B181" i="8"/>
  <c r="AD180" i="8"/>
  <c r="AD179" i="8"/>
  <c r="AD181" i="8" s="1"/>
  <c r="AD182" i="8" s="1"/>
  <c r="AD168" i="8"/>
  <c r="AC164" i="8"/>
  <c r="AB164" i="8"/>
  <c r="AA164" i="8"/>
  <c r="Z164" i="8"/>
  <c r="Y164" i="8"/>
  <c r="X164" i="8"/>
  <c r="W164" i="8"/>
  <c r="AC165" i="8" s="1"/>
  <c r="V164" i="8"/>
  <c r="U164" i="8"/>
  <c r="T164" i="8"/>
  <c r="S164" i="8"/>
  <c r="R164" i="8"/>
  <c r="Q164" i="8"/>
  <c r="P164" i="8"/>
  <c r="V165" i="8" s="1"/>
  <c r="O164" i="8"/>
  <c r="N164" i="8"/>
  <c r="M164" i="8"/>
  <c r="L164" i="8"/>
  <c r="K164" i="8"/>
  <c r="O165" i="8" s="1"/>
  <c r="J164" i="8"/>
  <c r="I164" i="8"/>
  <c r="H164" i="8"/>
  <c r="G164" i="8"/>
  <c r="F164" i="8"/>
  <c r="E164" i="8"/>
  <c r="D164" i="8"/>
  <c r="C164" i="8"/>
  <c r="H165" i="8" s="1"/>
  <c r="B164" i="8"/>
  <c r="AD163" i="8"/>
  <c r="AD162" i="8"/>
  <c r="AD164" i="8" s="1"/>
  <c r="AD165" i="8" s="1"/>
  <c r="AD151" i="8"/>
  <c r="H148" i="8"/>
  <c r="AC147" i="8"/>
  <c r="AB147" i="8"/>
  <c r="AA147" i="8"/>
  <c r="Z147" i="8"/>
  <c r="Y147" i="8"/>
  <c r="X147" i="8"/>
  <c r="W147" i="8"/>
  <c r="AC148" i="8" s="1"/>
  <c r="V147" i="8"/>
  <c r="U147" i="8"/>
  <c r="T147" i="8"/>
  <c r="S147" i="8"/>
  <c r="R147" i="8"/>
  <c r="Q147" i="8"/>
  <c r="P147" i="8"/>
  <c r="V148" i="8" s="1"/>
  <c r="O147" i="8"/>
  <c r="N147" i="8"/>
  <c r="M147" i="8"/>
  <c r="L147" i="8"/>
  <c r="K147" i="8"/>
  <c r="O148" i="8" s="1"/>
  <c r="J147" i="8"/>
  <c r="I147" i="8"/>
  <c r="H147" i="8"/>
  <c r="G147" i="8"/>
  <c r="F147" i="8"/>
  <c r="E147" i="8"/>
  <c r="D147" i="8"/>
  <c r="C147" i="8"/>
  <c r="B147" i="8"/>
  <c r="AD146" i="8"/>
  <c r="AD145" i="8"/>
  <c r="AD147" i="8" s="1"/>
  <c r="AD148" i="8" s="1"/>
  <c r="AD134" i="8"/>
  <c r="AC130" i="8"/>
  <c r="AB130" i="8"/>
  <c r="AA130" i="8"/>
  <c r="Z130" i="8"/>
  <c r="Y130" i="8"/>
  <c r="X130" i="8"/>
  <c r="W130" i="8"/>
  <c r="AC131" i="8" s="1"/>
  <c r="V130" i="8"/>
  <c r="U130" i="8"/>
  <c r="T130" i="8"/>
  <c r="S130" i="8"/>
  <c r="R130" i="8"/>
  <c r="Q130" i="8"/>
  <c r="P130" i="8"/>
  <c r="V131" i="8" s="1"/>
  <c r="O130" i="8"/>
  <c r="N130" i="8"/>
  <c r="M130" i="8"/>
  <c r="L130" i="8"/>
  <c r="K130" i="8"/>
  <c r="J130" i="8"/>
  <c r="I130" i="8"/>
  <c r="O131" i="8" s="1"/>
  <c r="H130" i="8"/>
  <c r="G130" i="8"/>
  <c r="F130" i="8"/>
  <c r="E130" i="8"/>
  <c r="D130" i="8"/>
  <c r="C130" i="8"/>
  <c r="B130" i="8"/>
  <c r="H131" i="8" s="1"/>
  <c r="AD129" i="8"/>
  <c r="AD128" i="8"/>
  <c r="AD130" i="8" s="1"/>
  <c r="AD131" i="8" s="1"/>
  <c r="AD117" i="8"/>
  <c r="AC113" i="8"/>
  <c r="AB113" i="8"/>
  <c r="AA113" i="8"/>
  <c r="Z113" i="8"/>
  <c r="Y113" i="8"/>
  <c r="X113" i="8"/>
  <c r="W113" i="8"/>
  <c r="AC114" i="8" s="1"/>
  <c r="V113" i="8"/>
  <c r="U113" i="8"/>
  <c r="T113" i="8"/>
  <c r="S113" i="8"/>
  <c r="R113" i="8"/>
  <c r="Q113" i="8"/>
  <c r="P113" i="8"/>
  <c r="V114" i="8" s="1"/>
  <c r="O113" i="8"/>
  <c r="N113" i="8"/>
  <c r="M113" i="8"/>
  <c r="L113" i="8"/>
  <c r="K113" i="8"/>
  <c r="O114" i="8" s="1"/>
  <c r="J113" i="8"/>
  <c r="I113" i="8"/>
  <c r="H113" i="8"/>
  <c r="G113" i="8"/>
  <c r="F113" i="8"/>
  <c r="E113" i="8"/>
  <c r="D113" i="8"/>
  <c r="C113" i="8"/>
  <c r="H114" i="8" s="1"/>
  <c r="B113" i="8"/>
  <c r="AD112" i="8"/>
  <c r="AD111" i="8"/>
  <c r="AD113" i="8" s="1"/>
  <c r="AD114" i="8" s="1"/>
  <c r="AD100" i="8"/>
  <c r="AC96" i="8"/>
  <c r="AB96" i="8"/>
  <c r="AA96" i="8"/>
  <c r="Z96" i="8"/>
  <c r="Y96" i="8"/>
  <c r="X96" i="8"/>
  <c r="W96" i="8"/>
  <c r="AC97" i="8" s="1"/>
  <c r="V96" i="8"/>
  <c r="U96" i="8"/>
  <c r="T96" i="8"/>
  <c r="S96" i="8"/>
  <c r="R96" i="8"/>
  <c r="Q96" i="8"/>
  <c r="P96" i="8"/>
  <c r="V97" i="8" s="1"/>
  <c r="O96" i="8"/>
  <c r="N96" i="8"/>
  <c r="M96" i="8"/>
  <c r="L96" i="8"/>
  <c r="K96" i="8"/>
  <c r="O97" i="8" s="1"/>
  <c r="J96" i="8"/>
  <c r="I96" i="8"/>
  <c r="H96" i="8"/>
  <c r="G96" i="8"/>
  <c r="F96" i="8"/>
  <c r="E96" i="8"/>
  <c r="D96" i="8"/>
  <c r="C96" i="8"/>
  <c r="H97" i="8" s="1"/>
  <c r="B96" i="8"/>
  <c r="AD95" i="8"/>
  <c r="AD94" i="8"/>
  <c r="AD96" i="8" s="1"/>
  <c r="AD97" i="8" s="1"/>
  <c r="AD83" i="8"/>
  <c r="AC79" i="8"/>
  <c r="AB79" i="8"/>
  <c r="AA79" i="8"/>
  <c r="Z79" i="8"/>
  <c r="Y79" i="8"/>
  <c r="X79" i="8"/>
  <c r="W79" i="8"/>
  <c r="AC80" i="8" s="1"/>
  <c r="V79" i="8"/>
  <c r="U79" i="8"/>
  <c r="T79" i="8"/>
  <c r="S79" i="8"/>
  <c r="R79" i="8"/>
  <c r="Q79" i="8"/>
  <c r="P79" i="8"/>
  <c r="V80" i="8" s="1"/>
  <c r="O79" i="8"/>
  <c r="N79" i="8"/>
  <c r="M79" i="8"/>
  <c r="L79" i="8"/>
  <c r="K79" i="8"/>
  <c r="O80" i="8" s="1"/>
  <c r="J79" i="8"/>
  <c r="I79" i="8"/>
  <c r="H79" i="8"/>
  <c r="G79" i="8"/>
  <c r="F79" i="8"/>
  <c r="E79" i="8"/>
  <c r="D79" i="8"/>
  <c r="C79" i="8"/>
  <c r="H80" i="8" s="1"/>
  <c r="B79" i="8"/>
  <c r="AD78" i="8"/>
  <c r="AD77" i="8"/>
  <c r="AD79" i="8" s="1"/>
  <c r="AD80" i="8" s="1"/>
  <c r="AD66" i="8"/>
  <c r="AC62" i="8"/>
  <c r="AB62" i="8"/>
  <c r="AA62" i="8"/>
  <c r="Z62" i="8"/>
  <c r="Y62" i="8"/>
  <c r="X62" i="8"/>
  <c r="W62" i="8"/>
  <c r="AC63" i="8" s="1"/>
  <c r="V62" i="8"/>
  <c r="U62" i="8"/>
  <c r="T62" i="8"/>
  <c r="S62" i="8"/>
  <c r="R62" i="8"/>
  <c r="Q62" i="8"/>
  <c r="P62" i="8"/>
  <c r="V63" i="8" s="1"/>
  <c r="O62" i="8"/>
  <c r="N62" i="8"/>
  <c r="M62" i="8"/>
  <c r="L62" i="8"/>
  <c r="K62" i="8"/>
  <c r="O63" i="8" s="1"/>
  <c r="J62" i="8"/>
  <c r="I62" i="8"/>
  <c r="H62" i="8"/>
  <c r="G62" i="8"/>
  <c r="F62" i="8"/>
  <c r="E62" i="8"/>
  <c r="D62" i="8"/>
  <c r="C62" i="8"/>
  <c r="H63" i="8" s="1"/>
  <c r="B62" i="8"/>
  <c r="AD61" i="8"/>
  <c r="AD60" i="8"/>
  <c r="AD62" i="8" s="1"/>
  <c r="AD63" i="8" s="1"/>
  <c r="AD49" i="8"/>
  <c r="AC45" i="8"/>
  <c r="AB45" i="8"/>
  <c r="AA45" i="8"/>
  <c r="Z45" i="8"/>
  <c r="Y45" i="8"/>
  <c r="X45" i="8"/>
  <c r="W45" i="8"/>
  <c r="AC46" i="8" s="1"/>
  <c r="V45" i="8"/>
  <c r="U45" i="8"/>
  <c r="T45" i="8"/>
  <c r="S45" i="8"/>
  <c r="R45" i="8"/>
  <c r="Q45" i="8"/>
  <c r="P45" i="8"/>
  <c r="V46" i="8" s="1"/>
  <c r="O45" i="8"/>
  <c r="N45" i="8"/>
  <c r="M45" i="8"/>
  <c r="L45" i="8"/>
  <c r="K45" i="8"/>
  <c r="O46" i="8" s="1"/>
  <c r="J45" i="8"/>
  <c r="I45" i="8"/>
  <c r="H45" i="8"/>
  <c r="G45" i="8"/>
  <c r="F45" i="8"/>
  <c r="E45" i="8"/>
  <c r="D45" i="8"/>
  <c r="C45" i="8"/>
  <c r="H46" i="8" s="1"/>
  <c r="B45" i="8"/>
  <c r="AD44" i="8"/>
  <c r="AD43" i="8"/>
  <c r="AD45" i="8" s="1"/>
  <c r="AD46" i="8" s="1"/>
  <c r="AD32" i="8"/>
  <c r="AC28" i="8"/>
  <c r="AB28" i="8"/>
  <c r="AA28" i="8"/>
  <c r="Z28" i="8"/>
  <c r="Y28" i="8"/>
  <c r="X28" i="8"/>
  <c r="W28" i="8"/>
  <c r="AC29" i="8" s="1"/>
  <c r="V28" i="8"/>
  <c r="U28" i="8"/>
  <c r="T28" i="8"/>
  <c r="S28" i="8"/>
  <c r="R28" i="8"/>
  <c r="Q28" i="8"/>
  <c r="P28" i="8"/>
  <c r="V29" i="8" s="1"/>
  <c r="O28" i="8"/>
  <c r="N28" i="8"/>
  <c r="M28" i="8"/>
  <c r="L28" i="8"/>
  <c r="K28" i="8"/>
  <c r="O29" i="8" s="1"/>
  <c r="J28" i="8"/>
  <c r="I28" i="8"/>
  <c r="H28" i="8"/>
  <c r="G28" i="8"/>
  <c r="F28" i="8"/>
  <c r="E28" i="8"/>
  <c r="D28" i="8"/>
  <c r="C28" i="8"/>
  <c r="H29" i="8" s="1"/>
  <c r="B28" i="8"/>
  <c r="AD27" i="8"/>
  <c r="AD26" i="8"/>
  <c r="AD28" i="8" s="1"/>
  <c r="AD29" i="8" s="1"/>
  <c r="AD15" i="9" l="1"/>
  <c r="AD15" i="8"/>
  <c r="AC11" i="9" l="1"/>
  <c r="AB11" i="9"/>
  <c r="AA11" i="9"/>
  <c r="Z11" i="9"/>
  <c r="Y11" i="9"/>
  <c r="X11" i="9"/>
  <c r="W11" i="9"/>
  <c r="V11" i="9"/>
  <c r="U11" i="9"/>
  <c r="T11" i="9"/>
  <c r="S11" i="9"/>
  <c r="R11" i="9"/>
  <c r="Q11" i="9"/>
  <c r="P11" i="9"/>
  <c r="O11" i="9"/>
  <c r="N11" i="9"/>
  <c r="M11" i="9"/>
  <c r="L11" i="9"/>
  <c r="K11" i="9"/>
  <c r="J11" i="9"/>
  <c r="I11" i="9"/>
  <c r="H11" i="9"/>
  <c r="G11" i="9"/>
  <c r="F11" i="9"/>
  <c r="E11" i="9"/>
  <c r="D11" i="9"/>
  <c r="C11" i="9"/>
  <c r="B11" i="9"/>
  <c r="AD10" i="9"/>
  <c r="AD9" i="9"/>
  <c r="AD11" i="9" l="1"/>
  <c r="AD9" i="8" l="1"/>
  <c r="AD10" i="8"/>
  <c r="W11" i="8"/>
  <c r="X11" i="8"/>
  <c r="Y11" i="8"/>
  <c r="Z11" i="8"/>
  <c r="AA11" i="8"/>
  <c r="AB11" i="8"/>
  <c r="AC11" i="8"/>
  <c r="P11" i="8"/>
  <c r="Q11" i="8"/>
  <c r="R11" i="8"/>
  <c r="S11" i="8"/>
  <c r="T11" i="8"/>
  <c r="U11" i="8"/>
  <c r="V11" i="8"/>
  <c r="I11" i="8"/>
  <c r="J11" i="8"/>
  <c r="K11" i="8"/>
  <c r="L11" i="8"/>
  <c r="M11" i="8"/>
  <c r="N11" i="8"/>
  <c r="O11" i="8"/>
  <c r="B11" i="8"/>
  <c r="C11" i="8"/>
  <c r="D11" i="8"/>
  <c r="E11" i="8"/>
  <c r="F11" i="8"/>
  <c r="G11" i="8"/>
  <c r="H11" i="8"/>
  <c r="BJ31" i="5"/>
  <c r="BI31" i="5"/>
  <c r="BH31" i="5"/>
  <c r="BG31" i="5"/>
  <c r="BJ30" i="5"/>
  <c r="BI30" i="5"/>
  <c r="BH30" i="5"/>
  <c r="BG30" i="5"/>
  <c r="BJ29" i="5"/>
  <c r="BI29" i="5"/>
  <c r="BH29" i="5"/>
  <c r="BG29" i="5"/>
  <c r="BJ28" i="5"/>
  <c r="BI28" i="5"/>
  <c r="BH28" i="5"/>
  <c r="BG28" i="5"/>
  <c r="BJ27" i="5"/>
  <c r="BI27" i="5"/>
  <c r="BH27" i="5"/>
  <c r="BG27" i="5"/>
  <c r="BJ26" i="5"/>
  <c r="BI26" i="5"/>
  <c r="BH26" i="5"/>
  <c r="BG26" i="5"/>
  <c r="BJ25" i="5"/>
  <c r="BI25" i="5"/>
  <c r="BH25" i="5"/>
  <c r="BG25" i="5"/>
  <c r="BJ24" i="5"/>
  <c r="BI24" i="5"/>
  <c r="BH24" i="5"/>
  <c r="BG24" i="5"/>
  <c r="BJ23" i="5"/>
  <c r="BI23" i="5"/>
  <c r="BH23" i="5"/>
  <c r="BG23" i="5"/>
  <c r="BJ22" i="5"/>
  <c r="BI22" i="5"/>
  <c r="BH22" i="5"/>
  <c r="BG22" i="5"/>
  <c r="BJ21" i="5"/>
  <c r="BI21" i="5"/>
  <c r="BH21" i="5"/>
  <c r="BG21" i="5"/>
  <c r="BJ20" i="5"/>
  <c r="BI20" i="5"/>
  <c r="BH20" i="5"/>
  <c r="BG20" i="5"/>
  <c r="BJ19" i="5"/>
  <c r="BI19" i="5"/>
  <c r="BH19" i="5"/>
  <c r="BG19" i="5"/>
  <c r="BJ18" i="5"/>
  <c r="BI18" i="5"/>
  <c r="BH18" i="5"/>
  <c r="BG18" i="5"/>
  <c r="BJ17" i="5"/>
  <c r="BI17" i="5"/>
  <c r="BH17" i="5"/>
  <c r="BG17" i="5"/>
  <c r="BJ16" i="5"/>
  <c r="BI16" i="5"/>
  <c r="BH16" i="5"/>
  <c r="BG16" i="5"/>
  <c r="BJ15" i="5"/>
  <c r="BI15" i="5"/>
  <c r="BH15" i="5"/>
  <c r="BG15" i="5"/>
  <c r="BJ14" i="5"/>
  <c r="BI14" i="5"/>
  <c r="BH14" i="5"/>
  <c r="BG14" i="5"/>
  <c r="BJ13" i="5"/>
  <c r="BI13" i="5"/>
  <c r="BH13" i="5"/>
  <c r="BG13" i="5"/>
  <c r="BJ12" i="5"/>
  <c r="BI12" i="5"/>
  <c r="BH12" i="5"/>
  <c r="BG12" i="5"/>
  <c r="BJ11" i="5"/>
  <c r="BI11" i="5"/>
  <c r="BH11" i="5"/>
  <c r="BG11" i="5"/>
  <c r="BJ10" i="5"/>
  <c r="BI10" i="5"/>
  <c r="BH10" i="5"/>
  <c r="BG10" i="5"/>
  <c r="BJ9" i="5"/>
  <c r="BI9" i="5"/>
  <c r="BH9" i="5"/>
  <c r="BG9" i="5"/>
  <c r="BJ8" i="5"/>
  <c r="BI8" i="5"/>
  <c r="BH8" i="5"/>
  <c r="BG8" i="5"/>
  <c r="BJ7" i="5"/>
  <c r="BI7" i="5"/>
  <c r="BH7" i="5"/>
  <c r="BG7" i="5"/>
  <c r="BJ6" i="5"/>
  <c r="BI6" i="5"/>
  <c r="BH6" i="5"/>
  <c r="BG6" i="5"/>
  <c r="BJ5" i="5"/>
  <c r="BI5" i="5"/>
  <c r="BH5" i="5"/>
  <c r="BG5" i="5"/>
  <c r="BJ4" i="5"/>
  <c r="BJ35" i="5"/>
  <c r="BI4" i="5"/>
  <c r="BI35" i="5" s="1"/>
  <c r="BH4" i="5"/>
  <c r="BH34" i="5" s="1"/>
  <c r="BG4" i="5"/>
  <c r="BG34" i="5"/>
  <c r="AD5" i="4"/>
  <c r="AD6" i="4"/>
  <c r="AD7" i="4"/>
  <c r="AD8" i="4"/>
  <c r="AD35" i="4" s="1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C5" i="4"/>
  <c r="AC6" i="4"/>
  <c r="AC7" i="4"/>
  <c r="AC8" i="4"/>
  <c r="AC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D4" i="4"/>
  <c r="AC4" i="4"/>
  <c r="AC35" i="4" s="1"/>
  <c r="AB5" i="4"/>
  <c r="AB6" i="4"/>
  <c r="AB7" i="4"/>
  <c r="AB8" i="4"/>
  <c r="AB9" i="4"/>
  <c r="AB10" i="4"/>
  <c r="AB11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B31" i="4"/>
  <c r="AB4" i="4"/>
  <c r="AB34" i="4" s="1"/>
  <c r="AA5" i="4"/>
  <c r="AA6" i="4"/>
  <c r="AA7" i="4"/>
  <c r="AA8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4" i="4"/>
  <c r="AA34" i="4"/>
  <c r="H12" i="9" l="1"/>
  <c r="V12" i="9"/>
  <c r="O12" i="9"/>
  <c r="AC12" i="9"/>
  <c r="H12" i="8"/>
  <c r="O12" i="8"/>
  <c r="AC12" i="8"/>
  <c r="V12" i="8"/>
  <c r="AD11" i="8"/>
  <c r="AD12" i="8" s="1"/>
  <c r="AD12" i="9" l="1"/>
</calcChain>
</file>

<file path=xl/sharedStrings.xml><?xml version="1.0" encoding="utf-8"?>
<sst xmlns="http://schemas.openxmlformats.org/spreadsheetml/2006/main" count="1853" uniqueCount="107">
  <si>
    <t>дней до выборов</t>
  </si>
  <si>
    <t>кол-во рабочих дней</t>
  </si>
  <si>
    <t>дата</t>
  </si>
  <si>
    <t>день недели</t>
  </si>
  <si>
    <t>классическая реклама</t>
  </si>
  <si>
    <t>вс</t>
  </si>
  <si>
    <t>пн</t>
  </si>
  <si>
    <t>вт</t>
  </si>
  <si>
    <t>ср</t>
  </si>
  <si>
    <t>чт</t>
  </si>
  <si>
    <t>пт</t>
  </si>
  <si>
    <t>сб</t>
  </si>
  <si>
    <r>
      <t>новости</t>
    </r>
    <r>
      <rPr>
        <sz val="16"/>
        <rFont val="Arial Cyr"/>
        <charset val="204"/>
      </rPr>
      <t>*</t>
    </r>
  </si>
  <si>
    <t>МЕСТНОЕ ВРЕМЯ (БУДНИ)</t>
  </si>
  <si>
    <r>
      <t xml:space="preserve">МЕСТНОЕ ВРЕМЯ </t>
    </r>
    <r>
      <rPr>
        <b/>
        <sz val="12"/>
        <rFont val="Arial Cyr"/>
        <charset val="204"/>
      </rPr>
      <t>(ВОСКРЕСЕНЬЕ)</t>
    </r>
  </si>
  <si>
    <t>2,5  - 2 минуты 30 секунд</t>
  </si>
  <si>
    <t>3,5  -3 минуты 30 секунд</t>
  </si>
  <si>
    <t>4     - 4 минуты</t>
  </si>
  <si>
    <t>и т.д.</t>
  </si>
  <si>
    <r>
      <t xml:space="preserve">МЕСТНОЕ ВРЕМЯ </t>
    </r>
    <r>
      <rPr>
        <b/>
        <sz val="12"/>
        <rFont val="Arial Cyr"/>
        <charset val="204"/>
      </rPr>
      <t>(СУББОТА)</t>
    </r>
  </si>
  <si>
    <t>08.35-08.41</t>
  </si>
  <si>
    <t>14.30-14.50</t>
  </si>
  <si>
    <t>14.20-14.30</t>
  </si>
  <si>
    <t>11.10-11.20</t>
  </si>
  <si>
    <t>платная агитация Гос.Дума</t>
  </si>
  <si>
    <t>07.35-07.41</t>
  </si>
  <si>
    <t>Региональные блоки для проведения предвыборной агитации на платной и бесплатной основе в рамках Телеканала "Россия" (Россия 1)"</t>
  </si>
  <si>
    <t>11.35-11.55</t>
  </si>
  <si>
    <t>06.35-06.41</t>
  </si>
  <si>
    <t>17.30-17.50</t>
  </si>
  <si>
    <t>19.35-19.58</t>
  </si>
  <si>
    <t>07.40-08.00</t>
  </si>
  <si>
    <t>08.11-09.15</t>
  </si>
  <si>
    <t>10.20-11.00</t>
  </si>
  <si>
    <t>тематика*</t>
  </si>
  <si>
    <t>09.00-09.56 (доп.блок)</t>
  </si>
  <si>
    <t>05.35-05.41</t>
  </si>
  <si>
    <t>тематика</t>
  </si>
  <si>
    <t>бесплатная агитация Гос.Дума (парти)</t>
  </si>
  <si>
    <t>платная агитация Гос.Дума (кандидаты)</t>
  </si>
  <si>
    <t>бесплатная агитация Гос.Дума (кандидаты)</t>
  </si>
  <si>
    <t>платная агитация Гос.Дума (партии)</t>
  </si>
  <si>
    <t>бесплатные дебаты Гос.Дума (кандидаты)</t>
  </si>
  <si>
    <t>бесплатные дебаты Гос.Дума (партии)</t>
  </si>
  <si>
    <t xml:space="preserve">платная агитация Гос.Дума (партии) </t>
  </si>
  <si>
    <t xml:space="preserve">платная агитация Гос.Дума (кандидаты) </t>
  </si>
  <si>
    <t>Суммарно платная агитация Гос.Дума (партии)</t>
  </si>
  <si>
    <t>С уммарно платная агитация Гос.Дума (кандидаты)</t>
  </si>
  <si>
    <t>Суммарно бесплатная агитация Гос.Дума (партии)</t>
  </si>
  <si>
    <t>Суммарно бесплатная агитация Гос.Дума (кандидаты)</t>
  </si>
  <si>
    <t>Суммарно  бесплатные дебатыГос.Дума (кандидаты)</t>
  </si>
  <si>
    <t>Суммарно  бесплатные дебаты Гос.Дума (партии)</t>
  </si>
  <si>
    <r>
      <t>тематика</t>
    </r>
    <r>
      <rPr>
        <sz val="14"/>
        <rFont val="Arial Cyr"/>
        <charset val="204"/>
      </rPr>
      <t>*</t>
    </r>
  </si>
  <si>
    <t>бесплатная агитация партии</t>
  </si>
  <si>
    <t>бесплатная агитация кандидаты</t>
  </si>
  <si>
    <t>дебаты кандидаты</t>
  </si>
  <si>
    <t xml:space="preserve">платная агитация </t>
  </si>
  <si>
    <t>13.30-14.00</t>
  </si>
  <si>
    <t>12.00-12.30 (доп. блок)</t>
  </si>
  <si>
    <t>19.30-20.00</t>
  </si>
  <si>
    <t>21.30-22.00</t>
  </si>
  <si>
    <t>МОСКОВСКОЕ ВРЕМЯ (БУДНИ)</t>
  </si>
  <si>
    <t>Тайм-слот</t>
  </si>
  <si>
    <t>Итого</t>
  </si>
  <si>
    <t>Сб</t>
  </si>
  <si>
    <t>Вс</t>
  </si>
  <si>
    <t>Пн</t>
  </si>
  <si>
    <t>Вт</t>
  </si>
  <si>
    <t>Ср</t>
  </si>
  <si>
    <t>Чт</t>
  </si>
  <si>
    <t>Пт</t>
  </si>
  <si>
    <t>Пакет 1</t>
  </si>
  <si>
    <t>сек</t>
  </si>
  <si>
    <t>мин</t>
  </si>
  <si>
    <t>05:00 - 11:00</t>
  </si>
  <si>
    <t>17:00 - 22:00</t>
  </si>
  <si>
    <t>Август</t>
  </si>
  <si>
    <t>Сентябрь</t>
  </si>
  <si>
    <r>
      <t xml:space="preserve">Размещение на </t>
    </r>
    <r>
      <rPr>
        <b/>
        <u/>
        <sz val="12"/>
        <color rgb="FFC00000"/>
        <rFont val="Calibri"/>
        <family val="2"/>
        <charset val="204"/>
        <scheme val="minor"/>
      </rPr>
      <t>платной основе</t>
    </r>
    <r>
      <rPr>
        <b/>
        <sz val="12"/>
        <color theme="1"/>
        <rFont val="Calibri"/>
        <family val="2"/>
        <charset val="204"/>
        <scheme val="minor"/>
      </rPr>
      <t xml:space="preserve"> предвыборных агитационных материалов зарегистрированного </t>
    </r>
    <r>
      <rPr>
        <b/>
        <u/>
        <sz val="12"/>
        <color rgb="FFC00000"/>
        <rFont val="Calibri"/>
        <family val="2"/>
        <charset val="204"/>
        <scheme val="minor"/>
      </rPr>
      <t>Кандидата</t>
    </r>
    <r>
      <rPr>
        <b/>
        <sz val="12"/>
        <color theme="1"/>
        <rFont val="Calibri"/>
        <family val="2"/>
        <charset val="204"/>
        <scheme val="minor"/>
      </rPr>
      <t xml:space="preserve"> на выборы в Гос.Думу в эфире телеканала </t>
    </r>
    <r>
      <rPr>
        <b/>
        <u/>
        <sz val="12"/>
        <color rgb="FFC00000"/>
        <rFont val="Calibri"/>
        <family val="2"/>
        <charset val="204"/>
        <scheme val="minor"/>
      </rPr>
      <t>«Россия 24»</t>
    </r>
  </si>
  <si>
    <r>
      <t xml:space="preserve">Размещение на </t>
    </r>
    <r>
      <rPr>
        <b/>
        <u/>
        <sz val="12"/>
        <color rgb="FFC00000"/>
        <rFont val="Calibri"/>
        <family val="2"/>
        <charset val="204"/>
        <scheme val="minor"/>
      </rPr>
      <t>платной основе</t>
    </r>
    <r>
      <rPr>
        <b/>
        <sz val="12"/>
        <color theme="1"/>
        <rFont val="Calibri"/>
        <family val="2"/>
        <charset val="204"/>
        <scheme val="minor"/>
      </rPr>
      <t xml:space="preserve"> предвыборных агитационных материалов </t>
    </r>
    <r>
      <rPr>
        <b/>
        <sz val="12"/>
        <color rgb="FFC00000"/>
        <rFont val="Calibri"/>
        <family val="2"/>
        <charset val="204"/>
        <scheme val="minor"/>
      </rPr>
      <t xml:space="preserve">ПАРТИИ на выборы в Гос.Думу </t>
    </r>
    <r>
      <rPr>
        <b/>
        <sz val="12"/>
        <color theme="1"/>
        <rFont val="Calibri"/>
        <family val="2"/>
        <charset val="204"/>
        <scheme val="minor"/>
      </rPr>
      <t xml:space="preserve">в эфире телеканала </t>
    </r>
    <r>
      <rPr>
        <b/>
        <u/>
        <sz val="12"/>
        <color rgb="FFC00000"/>
        <rFont val="Calibri"/>
        <family val="2"/>
        <charset val="204"/>
        <scheme val="minor"/>
      </rPr>
      <t>«Россия 24»</t>
    </r>
  </si>
  <si>
    <t>1я неделя</t>
  </si>
  <si>
    <t>2я неделя</t>
  </si>
  <si>
    <t>3я неделя</t>
  </si>
  <si>
    <t>4я неделя</t>
  </si>
  <si>
    <t>Стоимость</t>
  </si>
  <si>
    <t>руб.</t>
  </si>
  <si>
    <r>
      <t xml:space="preserve">Региональная реклама ГТРК "Поморье"  г. Архангельск  </t>
    </r>
    <r>
      <rPr>
        <b/>
        <sz val="12"/>
        <color rgb="FFFF0000"/>
        <rFont val="Calibri"/>
        <family val="2"/>
        <charset val="204"/>
        <scheme val="minor"/>
      </rPr>
      <t>БУДНИ</t>
    </r>
  </si>
  <si>
    <r>
      <t xml:space="preserve">Региональная реклама ГТРК "Поморье"  г. Архангельск    </t>
    </r>
    <r>
      <rPr>
        <b/>
        <sz val="12"/>
        <color rgb="FFFF0000"/>
        <rFont val="Calibri"/>
        <family val="2"/>
        <charset val="204"/>
        <scheme val="minor"/>
      </rPr>
      <t>БУДНИ</t>
    </r>
  </si>
  <si>
    <t>Пакет 2</t>
  </si>
  <si>
    <t>Пакет 3</t>
  </si>
  <si>
    <t>Пакет 4</t>
  </si>
  <si>
    <t>Пакет 5</t>
  </si>
  <si>
    <t>Пакет 6</t>
  </si>
  <si>
    <t>Пакет 7</t>
  </si>
  <si>
    <t>Пакет 8</t>
  </si>
  <si>
    <t>Пакет 9</t>
  </si>
  <si>
    <t>Пакет 10</t>
  </si>
  <si>
    <t>Пакет 11</t>
  </si>
  <si>
    <t>Пакет 12</t>
  </si>
  <si>
    <t>Пакет 13</t>
  </si>
  <si>
    <t>Пакет 14</t>
  </si>
  <si>
    <t>Пакет 15</t>
  </si>
  <si>
    <t>Пакет 16</t>
  </si>
  <si>
    <t>Пакет 17</t>
  </si>
  <si>
    <t>Пакет 18</t>
  </si>
  <si>
    <t>Пакет 19</t>
  </si>
  <si>
    <t>Пакет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</si>
</sst>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#,##0.0"/>
  </numFmts>
  <fonts count="2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12"/>
      <color indexed="10"/>
      <name val="Arial Cyr"/>
      <charset val="204"/>
    </font>
    <font>
      <b/>
      <sz val="12"/>
      <name val="Arial Cyr"/>
      <charset val="204"/>
    </font>
    <font>
      <b/>
      <sz val="12"/>
      <color indexed="48"/>
      <name val="Arial Cyr"/>
      <charset val="204"/>
    </font>
    <font>
      <b/>
      <sz val="12"/>
      <color indexed="10"/>
      <name val="Arial Cyr"/>
      <charset val="204"/>
    </font>
    <font>
      <sz val="16"/>
      <name val="Arial Cyr"/>
      <charset val="204"/>
    </font>
    <font>
      <b/>
      <sz val="22"/>
      <name val="Times New Roman"/>
      <family val="1"/>
      <charset val="204"/>
    </font>
    <font>
      <sz val="10"/>
      <name val="Arial Cyr"/>
      <charset val="204"/>
    </font>
    <font>
      <sz val="14"/>
      <name val="Arial Cyr"/>
      <charset val="204"/>
    </font>
    <font>
      <b/>
      <sz val="12"/>
      <color rgb="FFFF0000"/>
      <name val="Arial Cyr"/>
      <charset val="204"/>
    </font>
    <font>
      <sz val="12"/>
      <color rgb="FFFF000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2"/>
      <color rgb="FFC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C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charset val="204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CE60C"/>
        <bgColor indexed="64"/>
      </patternFill>
    </fill>
    <fill>
      <patternFill patternType="solid">
        <fgColor rgb="FF7CF2C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2DCDB"/>
        <bgColor indexed="64"/>
      </patternFill>
    </fill>
  </fills>
  <borders count="1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medium">
        <color indexed="64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indexed="64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medium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 style="medium">
        <color indexed="64"/>
      </bottom>
      <diagonal/>
    </border>
    <border>
      <left style="medium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 style="medium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theme="0" tint="-0.34998626667073579"/>
      </top>
      <bottom/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0" tint="-0.34998626667073579"/>
      </bottom>
      <diagonal/>
    </border>
    <border>
      <left/>
      <right style="medium">
        <color indexed="64"/>
      </right>
      <top style="medium">
        <color indexed="64"/>
      </top>
      <bottom style="medium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/>
      <bottom style="medium">
        <color indexed="64"/>
      </bottom>
      <diagonal/>
    </border>
  </borders>
  <cellStyleXfs count="6">
    <xf numFmtId="0" fontId="0" fillId="0" borderId="0"/>
    <xf numFmtId="165" fontId="9" fillId="0" borderId="0" applyFont="0" applyFill="0" applyBorder="0" applyAlignment="0" applyProtection="0"/>
    <xf numFmtId="0" fontId="14" fillId="0" borderId="0"/>
    <xf numFmtId="0" fontId="1" fillId="0" borderId="0"/>
    <xf numFmtId="164" fontId="1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370">
    <xf numFmtId="0" fontId="0" fillId="0" borderId="0" xfId="0"/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2" fillId="0" borderId="0" xfId="0" applyFont="1" applyFill="1" applyBorder="1" applyAlignment="1">
      <alignment horizontal="center"/>
    </xf>
    <xf numFmtId="0" fontId="0" fillId="0" borderId="0" xfId="0" applyFill="1" applyAlignment="1">
      <alignment vertical="top" wrapText="1"/>
    </xf>
    <xf numFmtId="0" fontId="4" fillId="0" borderId="5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0" fillId="0" borderId="0" xfId="0" applyFill="1" applyBorder="1" applyAlignment="1">
      <alignment vertical="top" wrapText="1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2" fillId="0" borderId="5" xfId="0" applyFont="1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textRotation="90" wrapText="1"/>
    </xf>
    <xf numFmtId="0" fontId="2" fillId="0" borderId="12" xfId="0" applyFont="1" applyFill="1" applyBorder="1" applyAlignment="1">
      <alignment horizontal="center" vertical="center" textRotation="90" wrapText="1"/>
    </xf>
    <xf numFmtId="0" fontId="2" fillId="0" borderId="14" xfId="0" applyFont="1" applyFill="1" applyBorder="1" applyAlignment="1">
      <alignment horizontal="center" vertical="center" textRotation="90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0" fillId="0" borderId="0" xfId="0" applyFill="1" applyAlignment="1">
      <alignment horizontal="left" vertical="top" wrapText="1"/>
    </xf>
    <xf numFmtId="0" fontId="3" fillId="0" borderId="15" xfId="0" applyFont="1" applyFill="1" applyBorder="1" applyAlignment="1">
      <alignment horizont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6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4" fillId="3" borderId="20" xfId="0" applyFont="1" applyFill="1" applyBorder="1"/>
    <xf numFmtId="0" fontId="4" fillId="3" borderId="20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20" fontId="2" fillId="5" borderId="11" xfId="0" applyNumberFormat="1" applyFont="1" applyFill="1" applyBorder="1" applyAlignment="1">
      <alignment horizontal="center" vertical="center" textRotation="90" wrapText="1"/>
    </xf>
    <xf numFmtId="0" fontId="4" fillId="5" borderId="20" xfId="0" applyFont="1" applyFill="1" applyBorder="1"/>
    <xf numFmtId="0" fontId="4" fillId="5" borderId="20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20" fontId="2" fillId="5" borderId="9" xfId="0" applyNumberFormat="1" applyFont="1" applyFill="1" applyBorder="1" applyAlignment="1">
      <alignment horizontal="center" vertical="center" textRotation="90" wrapText="1"/>
    </xf>
    <xf numFmtId="0" fontId="3" fillId="5" borderId="21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 vertical="center" textRotation="90" wrapText="1"/>
    </xf>
    <xf numFmtId="0" fontId="2" fillId="4" borderId="9" xfId="0" applyFont="1" applyFill="1" applyBorder="1" applyAlignment="1">
      <alignment horizontal="center" vertical="center" textRotation="90" wrapText="1"/>
    </xf>
    <xf numFmtId="0" fontId="11" fillId="0" borderId="22" xfId="0" applyFont="1" applyFill="1" applyBorder="1" applyAlignment="1">
      <alignment horizontal="center"/>
    </xf>
    <xf numFmtId="0" fontId="11" fillId="5" borderId="23" xfId="0" applyFont="1" applyFill="1" applyBorder="1" applyAlignment="1">
      <alignment horizontal="center"/>
    </xf>
    <xf numFmtId="0" fontId="11" fillId="0" borderId="24" xfId="0" applyFont="1" applyFill="1" applyBorder="1" applyAlignment="1">
      <alignment horizontal="center"/>
    </xf>
    <xf numFmtId="0" fontId="11" fillId="5" borderId="20" xfId="0" applyFont="1" applyFill="1" applyBorder="1" applyAlignment="1">
      <alignment horizontal="center"/>
    </xf>
    <xf numFmtId="0" fontId="11" fillId="4" borderId="20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5" borderId="2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4" fillId="0" borderId="20" xfId="0" applyFont="1" applyFill="1" applyBorder="1"/>
    <xf numFmtId="0" fontId="6" fillId="0" borderId="22" xfId="0" applyFont="1" applyFill="1" applyBorder="1" applyAlignment="1">
      <alignment horizontal="center"/>
    </xf>
    <xf numFmtId="0" fontId="4" fillId="6" borderId="20" xfId="0" applyFont="1" applyFill="1" applyBorder="1" applyAlignment="1">
      <alignment horizontal="center"/>
    </xf>
    <xf numFmtId="16" fontId="3" fillId="6" borderId="20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vertical="center" textRotation="90" wrapText="1"/>
    </xf>
    <xf numFmtId="16" fontId="3" fillId="6" borderId="26" xfId="0" applyNumberFormat="1" applyFont="1" applyFill="1" applyBorder="1" applyAlignment="1">
      <alignment horizontal="center"/>
    </xf>
    <xf numFmtId="0" fontId="3" fillId="6" borderId="24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3" fillId="6" borderId="27" xfId="0" applyFont="1" applyFill="1" applyBorder="1" applyAlignment="1">
      <alignment horizontal="center"/>
    </xf>
    <xf numFmtId="0" fontId="4" fillId="6" borderId="27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 textRotation="90" wrapText="1"/>
    </xf>
    <xf numFmtId="0" fontId="4" fillId="3" borderId="21" xfId="0" applyFont="1" applyFill="1" applyBorder="1" applyAlignment="1">
      <alignment horizontal="center"/>
    </xf>
    <xf numFmtId="0" fontId="3" fillId="6" borderId="28" xfId="0" applyFont="1" applyFill="1" applyBorder="1" applyAlignment="1">
      <alignment horizontal="center"/>
    </xf>
    <xf numFmtId="0" fontId="6" fillId="2" borderId="29" xfId="0" applyFont="1" applyFill="1" applyBorder="1" applyAlignment="1">
      <alignment horizontal="center"/>
    </xf>
    <xf numFmtId="0" fontId="3" fillId="6" borderId="30" xfId="0" applyFont="1" applyFill="1" applyBorder="1" applyAlignment="1">
      <alignment horizontal="center"/>
    </xf>
    <xf numFmtId="0" fontId="4" fillId="6" borderId="31" xfId="0" applyFont="1" applyFill="1" applyBorder="1"/>
    <xf numFmtId="0" fontId="4" fillId="6" borderId="31" xfId="0" applyFont="1" applyFill="1" applyBorder="1" applyAlignment="1">
      <alignment horizontal="center"/>
    </xf>
    <xf numFmtId="0" fontId="3" fillId="6" borderId="31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textRotation="90" wrapText="1"/>
    </xf>
    <xf numFmtId="0" fontId="4" fillId="6" borderId="27" xfId="0" applyFont="1" applyFill="1" applyBorder="1"/>
    <xf numFmtId="20" fontId="2" fillId="7" borderId="32" xfId="0" applyNumberFormat="1" applyFont="1" applyFill="1" applyBorder="1" applyAlignment="1">
      <alignment horizontal="center" vertical="center" textRotation="90" wrapText="1"/>
    </xf>
    <xf numFmtId="0" fontId="3" fillId="7" borderId="15" xfId="0" applyFont="1" applyFill="1" applyBorder="1" applyAlignment="1">
      <alignment horizontal="center"/>
    </xf>
    <xf numFmtId="0" fontId="4" fillId="7" borderId="1" xfId="0" applyFont="1" applyFill="1" applyBorder="1"/>
    <xf numFmtId="0" fontId="4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 vertical="center" textRotation="90" wrapText="1"/>
    </xf>
    <xf numFmtId="0" fontId="3" fillId="8" borderId="21" xfId="0" applyFont="1" applyFill="1" applyBorder="1" applyAlignment="1">
      <alignment horizontal="center"/>
    </xf>
    <xf numFmtId="0" fontId="4" fillId="8" borderId="20" xfId="0" applyFont="1" applyFill="1" applyBorder="1"/>
    <xf numFmtId="0" fontId="4" fillId="8" borderId="20" xfId="0" applyFont="1" applyFill="1" applyBorder="1" applyAlignment="1">
      <alignment horizontal="center"/>
    </xf>
    <xf numFmtId="0" fontId="3" fillId="8" borderId="20" xfId="0" applyFont="1" applyFill="1" applyBorder="1" applyAlignment="1">
      <alignment horizontal="center"/>
    </xf>
    <xf numFmtId="20" fontId="2" fillId="9" borderId="9" xfId="0" applyNumberFormat="1" applyFont="1" applyFill="1" applyBorder="1" applyAlignment="1">
      <alignment horizontal="center" vertical="center" textRotation="90" wrapText="1"/>
    </xf>
    <xf numFmtId="0" fontId="3" fillId="9" borderId="20" xfId="0" applyFont="1" applyFill="1" applyBorder="1" applyAlignment="1">
      <alignment horizontal="center"/>
    </xf>
    <xf numFmtId="0" fontId="4" fillId="9" borderId="20" xfId="0" applyFont="1" applyFill="1" applyBorder="1"/>
    <xf numFmtId="0" fontId="4" fillId="9" borderId="20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3" fillId="9" borderId="21" xfId="0" applyFont="1" applyFill="1" applyBorder="1" applyAlignment="1">
      <alignment horizontal="center"/>
    </xf>
    <xf numFmtId="0" fontId="11" fillId="9" borderId="33" xfId="0" applyFont="1" applyFill="1" applyBorder="1" applyAlignment="1">
      <alignment horizontal="center"/>
    </xf>
    <xf numFmtId="0" fontId="11" fillId="9" borderId="27" xfId="0" applyFont="1" applyFill="1" applyBorder="1" applyAlignment="1">
      <alignment horizontal="center"/>
    </xf>
    <xf numFmtId="0" fontId="11" fillId="0" borderId="34" xfId="0" applyFont="1" applyFill="1" applyBorder="1" applyAlignment="1">
      <alignment horizontal="center"/>
    </xf>
    <xf numFmtId="0" fontId="11" fillId="0" borderId="30" xfId="0" applyFont="1" applyFill="1" applyBorder="1" applyAlignment="1">
      <alignment horizontal="center"/>
    </xf>
    <xf numFmtId="0" fontId="11" fillId="0" borderId="31" xfId="0" applyFont="1" applyFill="1" applyBorder="1" applyAlignment="1">
      <alignment horizontal="center"/>
    </xf>
    <xf numFmtId="0" fontId="11" fillId="9" borderId="20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 vertical="center" textRotation="90" wrapText="1"/>
    </xf>
    <xf numFmtId="0" fontId="11" fillId="10" borderId="20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11" fillId="8" borderId="20" xfId="0" applyFont="1" applyFill="1" applyBorder="1" applyAlignment="1">
      <alignment horizontal="center"/>
    </xf>
    <xf numFmtId="20" fontId="2" fillId="11" borderId="32" xfId="0" applyNumberFormat="1" applyFont="1" applyFill="1" applyBorder="1" applyAlignment="1">
      <alignment horizontal="center" vertical="center" textRotation="90" wrapText="1"/>
    </xf>
    <xf numFmtId="0" fontId="3" fillId="11" borderId="25" xfId="0" applyFont="1" applyFill="1" applyBorder="1" applyAlignment="1">
      <alignment horizontal="center"/>
    </xf>
    <xf numFmtId="0" fontId="4" fillId="11" borderId="4" xfId="0" applyFont="1" applyFill="1" applyBorder="1"/>
    <xf numFmtId="0" fontId="4" fillId="11" borderId="4" xfId="0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0" fontId="4" fillId="11" borderId="3" xfId="0" applyFont="1" applyFill="1" applyBorder="1" applyAlignment="1">
      <alignment horizontal="center"/>
    </xf>
    <xf numFmtId="0" fontId="4" fillId="0" borderId="35" xfId="0" applyFont="1" applyFill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16" fontId="2" fillId="6" borderId="26" xfId="0" applyNumberFormat="1" applyFont="1" applyFill="1" applyBorder="1" applyAlignment="1">
      <alignment horizontal="center"/>
    </xf>
    <xf numFmtId="0" fontId="2" fillId="6" borderId="24" xfId="0" applyFont="1" applyFill="1" applyBorder="1" applyAlignment="1">
      <alignment horizontal="center"/>
    </xf>
    <xf numFmtId="16" fontId="3" fillId="12" borderId="26" xfId="0" applyNumberFormat="1" applyFont="1" applyFill="1" applyBorder="1" applyAlignment="1">
      <alignment horizontal="center"/>
    </xf>
    <xf numFmtId="0" fontId="3" fillId="12" borderId="24" xfId="0" applyFont="1" applyFill="1" applyBorder="1" applyAlignment="1">
      <alignment horizontal="center"/>
    </xf>
    <xf numFmtId="0" fontId="3" fillId="12" borderId="15" xfId="0" applyFont="1" applyFill="1" applyBorder="1" applyAlignment="1">
      <alignment horizontal="center"/>
    </xf>
    <xf numFmtId="0" fontId="3" fillId="12" borderId="21" xfId="0" applyFont="1" applyFill="1" applyBorder="1" applyAlignment="1">
      <alignment horizontal="center"/>
    </xf>
    <xf numFmtId="0" fontId="3" fillId="12" borderId="25" xfId="0" applyFont="1" applyFill="1" applyBorder="1" applyAlignment="1">
      <alignment horizontal="center"/>
    </xf>
    <xf numFmtId="0" fontId="4" fillId="12" borderId="1" xfId="0" applyFont="1" applyFill="1" applyBorder="1"/>
    <xf numFmtId="0" fontId="4" fillId="12" borderId="20" xfId="0" applyFont="1" applyFill="1" applyBorder="1"/>
    <xf numFmtId="0" fontId="4" fillId="12" borderId="4" xfId="0" applyFont="1" applyFill="1" applyBorder="1"/>
    <xf numFmtId="0" fontId="4" fillId="12" borderId="1" xfId="0" applyFont="1" applyFill="1" applyBorder="1" applyAlignment="1">
      <alignment horizontal="center"/>
    </xf>
    <xf numFmtId="0" fontId="4" fillId="12" borderId="20" xfId="0" applyFont="1" applyFill="1" applyBorder="1" applyAlignment="1">
      <alignment horizontal="center"/>
    </xf>
    <xf numFmtId="0" fontId="4" fillId="12" borderId="2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3" fillId="12" borderId="20" xfId="0" applyFont="1" applyFill="1" applyBorder="1" applyAlignment="1">
      <alignment horizontal="center"/>
    </xf>
    <xf numFmtId="16" fontId="12" fillId="13" borderId="26" xfId="0" applyNumberFormat="1" applyFont="1" applyFill="1" applyBorder="1" applyAlignment="1">
      <alignment horizontal="center"/>
    </xf>
    <xf numFmtId="0" fontId="3" fillId="13" borderId="24" xfId="0" applyFont="1" applyFill="1" applyBorder="1" applyAlignment="1">
      <alignment horizontal="center"/>
    </xf>
    <xf numFmtId="0" fontId="4" fillId="13" borderId="37" xfId="0" applyFont="1" applyFill="1" applyBorder="1" applyAlignment="1">
      <alignment horizontal="center"/>
    </xf>
    <xf numFmtId="0" fontId="4" fillId="13" borderId="38" xfId="0" applyFont="1" applyFill="1" applyBorder="1" applyAlignment="1">
      <alignment horizontal="center"/>
    </xf>
    <xf numFmtId="0" fontId="4" fillId="13" borderId="0" xfId="0" applyFont="1" applyFill="1" applyBorder="1" applyAlignment="1">
      <alignment horizontal="center"/>
    </xf>
    <xf numFmtId="0" fontId="4" fillId="13" borderId="13" xfId="0" applyFont="1" applyFill="1" applyBorder="1" applyAlignment="1">
      <alignment horizontal="center"/>
    </xf>
    <xf numFmtId="0" fontId="4" fillId="13" borderId="39" xfId="0" applyFont="1" applyFill="1" applyBorder="1" applyAlignment="1">
      <alignment horizontal="center"/>
    </xf>
    <xf numFmtId="0" fontId="11" fillId="13" borderId="37" xfId="0" applyFont="1" applyFill="1" applyBorder="1" applyAlignment="1">
      <alignment horizontal="center"/>
    </xf>
    <xf numFmtId="0" fontId="11" fillId="13" borderId="38" xfId="0" applyFont="1" applyFill="1" applyBorder="1" applyAlignment="1">
      <alignment horizontal="center"/>
    </xf>
    <xf numFmtId="0" fontId="11" fillId="13" borderId="40" xfId="0" applyFont="1" applyFill="1" applyBorder="1" applyAlignment="1">
      <alignment horizontal="center"/>
    </xf>
    <xf numFmtId="0" fontId="4" fillId="13" borderId="40" xfId="0" applyFont="1" applyFill="1" applyBorder="1" applyAlignment="1">
      <alignment horizontal="center"/>
    </xf>
    <xf numFmtId="0" fontId="6" fillId="13" borderId="8" xfId="0" applyFont="1" applyFill="1" applyBorder="1" applyAlignment="1">
      <alignment horizontal="center"/>
    </xf>
    <xf numFmtId="0" fontId="6" fillId="13" borderId="9" xfId="0" applyFont="1" applyFill="1" applyBorder="1" applyAlignment="1">
      <alignment horizontal="center"/>
    </xf>
    <xf numFmtId="0" fontId="6" fillId="13" borderId="10" xfId="0" applyFont="1" applyFill="1" applyBorder="1" applyAlignment="1">
      <alignment horizontal="center"/>
    </xf>
    <xf numFmtId="0" fontId="6" fillId="13" borderId="29" xfId="0" applyFont="1" applyFill="1" applyBorder="1" applyAlignment="1">
      <alignment horizontal="center"/>
    </xf>
    <xf numFmtId="0" fontId="6" fillId="13" borderId="16" xfId="0" applyFont="1" applyFill="1" applyBorder="1" applyAlignment="1">
      <alignment horizontal="center"/>
    </xf>
    <xf numFmtId="0" fontId="4" fillId="13" borderId="42" xfId="0" applyFont="1" applyFill="1" applyBorder="1" applyAlignment="1">
      <alignment horizontal="center"/>
    </xf>
    <xf numFmtId="0" fontId="4" fillId="14" borderId="20" xfId="0" applyFont="1" applyFill="1" applyBorder="1" applyAlignment="1">
      <alignment horizontal="center"/>
    </xf>
    <xf numFmtId="0" fontId="4" fillId="14" borderId="20" xfId="0" applyFont="1" applyFill="1" applyBorder="1" applyAlignment="1">
      <alignment horizontal="center" vertical="center" textRotation="90"/>
    </xf>
    <xf numFmtId="0" fontId="4" fillId="14" borderId="21" xfId="0" applyFont="1" applyFill="1" applyBorder="1" applyAlignment="1">
      <alignment horizontal="center"/>
    </xf>
    <xf numFmtId="0" fontId="4" fillId="0" borderId="36" xfId="0" applyFont="1" applyFill="1" applyBorder="1"/>
    <xf numFmtId="0" fontId="4" fillId="12" borderId="22" xfId="0" applyFont="1" applyFill="1" applyBorder="1" applyAlignment="1">
      <alignment horizontal="center"/>
    </xf>
    <xf numFmtId="0" fontId="4" fillId="12" borderId="26" xfId="0" applyFont="1" applyFill="1" applyBorder="1" applyAlignment="1">
      <alignment horizontal="center"/>
    </xf>
    <xf numFmtId="0" fontId="4" fillId="12" borderId="15" xfId="0" applyFont="1" applyFill="1" applyBorder="1" applyAlignment="1">
      <alignment horizontal="center"/>
    </xf>
    <xf numFmtId="0" fontId="4" fillId="12" borderId="21" xfId="0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4" fillId="15" borderId="21" xfId="0" applyFont="1" applyFill="1" applyBorder="1" applyAlignment="1">
      <alignment horizontal="center"/>
    </xf>
    <xf numFmtId="0" fontId="4" fillId="16" borderId="2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 vertical="center" textRotation="90" wrapText="1"/>
    </xf>
    <xf numFmtId="0" fontId="3" fillId="12" borderId="45" xfId="0" applyFont="1" applyFill="1" applyBorder="1" applyAlignment="1">
      <alignment horizontal="center"/>
    </xf>
    <xf numFmtId="0" fontId="4" fillId="12" borderId="2" xfId="0" applyFont="1" applyFill="1" applyBorder="1"/>
    <xf numFmtId="0" fontId="4" fillId="4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4" fillId="13" borderId="14" xfId="0" applyFont="1" applyFill="1" applyBorder="1" applyAlignment="1">
      <alignment horizontal="center"/>
    </xf>
    <xf numFmtId="0" fontId="6" fillId="13" borderId="46" xfId="0" applyFont="1" applyFill="1" applyBorder="1" applyAlignment="1">
      <alignment horizontal="center"/>
    </xf>
    <xf numFmtId="0" fontId="4" fillId="13" borderId="8" xfId="0" applyFont="1" applyFill="1" applyBorder="1" applyAlignment="1">
      <alignment horizontal="center"/>
    </xf>
    <xf numFmtId="0" fontId="4" fillId="13" borderId="10" xfId="0" applyFont="1" applyFill="1" applyBorder="1" applyAlignment="1">
      <alignment horizontal="center"/>
    </xf>
    <xf numFmtId="0" fontId="4" fillId="13" borderId="29" xfId="0" applyFont="1" applyFill="1" applyBorder="1" applyAlignment="1">
      <alignment horizontal="center"/>
    </xf>
    <xf numFmtId="3" fontId="13" fillId="17" borderId="61" xfId="2" applyNumberFormat="1" applyFont="1" applyFill="1" applyBorder="1" applyAlignment="1">
      <alignment horizontal="center" vertical="center"/>
    </xf>
    <xf numFmtId="3" fontId="13" fillId="17" borderId="62" xfId="2" applyNumberFormat="1" applyFont="1" applyFill="1" applyBorder="1" applyAlignment="1">
      <alignment horizontal="center" vertical="center"/>
    </xf>
    <xf numFmtId="3" fontId="13" fillId="17" borderId="63" xfId="2" applyNumberFormat="1" applyFont="1" applyFill="1" applyBorder="1" applyAlignment="1">
      <alignment horizontal="center" vertical="center"/>
    </xf>
    <xf numFmtId="3" fontId="13" fillId="18" borderId="62" xfId="2" applyNumberFormat="1" applyFont="1" applyFill="1" applyBorder="1" applyAlignment="1">
      <alignment horizontal="center" vertical="center"/>
    </xf>
    <xf numFmtId="3" fontId="13" fillId="18" borderId="63" xfId="2" applyNumberFormat="1" applyFont="1" applyFill="1" applyBorder="1" applyAlignment="1">
      <alignment horizontal="center" vertical="center"/>
    </xf>
    <xf numFmtId="3" fontId="13" fillId="18" borderId="61" xfId="2" applyNumberFormat="1" applyFont="1" applyFill="1" applyBorder="1" applyAlignment="1">
      <alignment horizontal="center" vertical="center"/>
    </xf>
    <xf numFmtId="0" fontId="14" fillId="0" borderId="0" xfId="2"/>
    <xf numFmtId="0" fontId="13" fillId="0" borderId="0" xfId="2" applyFont="1"/>
    <xf numFmtId="0" fontId="15" fillId="0" borderId="0" xfId="2" applyFont="1" applyAlignment="1"/>
    <xf numFmtId="0" fontId="20" fillId="0" borderId="0" xfId="2" applyFont="1" applyAlignment="1"/>
    <xf numFmtId="0" fontId="20" fillId="0" borderId="0" xfId="2" applyFont="1"/>
    <xf numFmtId="0" fontId="13" fillId="0" borderId="0" xfId="2" applyFont="1" applyAlignment="1">
      <alignment wrapText="1"/>
    </xf>
    <xf numFmtId="0" fontId="14" fillId="0" borderId="0" xfId="2" applyAlignment="1">
      <alignment wrapText="1"/>
    </xf>
    <xf numFmtId="3" fontId="13" fillId="0" borderId="0" xfId="2" applyNumberFormat="1" applyFont="1" applyAlignment="1">
      <alignment horizontal="center" vertical="center"/>
    </xf>
    <xf numFmtId="3" fontId="14" fillId="0" borderId="0" xfId="2" applyNumberFormat="1" applyFont="1" applyAlignment="1">
      <alignment horizontal="center" vertical="center"/>
    </xf>
    <xf numFmtId="9" fontId="13" fillId="0" borderId="0" xfId="5" applyFont="1" applyAlignment="1">
      <alignment horizontal="center" vertical="center"/>
    </xf>
    <xf numFmtId="0" fontId="21" fillId="0" borderId="0" xfId="2" applyFont="1"/>
    <xf numFmtId="0" fontId="22" fillId="0" borderId="0" xfId="2" applyFont="1"/>
    <xf numFmtId="20" fontId="1" fillId="0" borderId="0" xfId="2" applyNumberFormat="1" applyFont="1"/>
    <xf numFmtId="20" fontId="14" fillId="0" borderId="0" xfId="2" applyNumberFormat="1"/>
    <xf numFmtId="4" fontId="14" fillId="0" borderId="0" xfId="2" applyNumberFormat="1"/>
    <xf numFmtId="166" fontId="1" fillId="0" borderId="0" xfId="2" applyNumberFormat="1" applyFont="1"/>
    <xf numFmtId="4" fontId="13" fillId="0" borderId="0" xfId="2" applyNumberFormat="1" applyFont="1" applyBorder="1" applyAlignment="1">
      <alignment horizontal="center" vertical="center"/>
    </xf>
    <xf numFmtId="3" fontId="24" fillId="0" borderId="64" xfId="2" applyNumberFormat="1" applyFont="1" applyFill="1" applyBorder="1" applyAlignment="1">
      <alignment horizontal="center" vertical="center"/>
    </xf>
    <xf numFmtId="3" fontId="13" fillId="20" borderId="62" xfId="2" applyNumberFormat="1" applyFont="1" applyFill="1" applyBorder="1" applyAlignment="1">
      <alignment horizontal="center" vertical="center"/>
    </xf>
    <xf numFmtId="3" fontId="18" fillId="17" borderId="66" xfId="2" applyNumberFormat="1" applyFont="1" applyFill="1" applyBorder="1" applyAlignment="1">
      <alignment horizontal="center" vertical="center"/>
    </xf>
    <xf numFmtId="3" fontId="18" fillId="17" borderId="67" xfId="2" applyNumberFormat="1" applyFont="1" applyFill="1" applyBorder="1" applyAlignment="1">
      <alignment horizontal="center" vertical="center"/>
    </xf>
    <xf numFmtId="3" fontId="17" fillId="17" borderId="67" xfId="2" applyNumberFormat="1" applyFont="1" applyFill="1" applyBorder="1" applyAlignment="1">
      <alignment horizontal="center" vertical="center"/>
    </xf>
    <xf numFmtId="3" fontId="23" fillId="17" borderId="68" xfId="2" applyNumberFormat="1" applyFont="1" applyFill="1" applyBorder="1" applyAlignment="1">
      <alignment horizontal="center" vertical="center"/>
    </xf>
    <xf numFmtId="3" fontId="17" fillId="20" borderId="67" xfId="2" applyNumberFormat="1" applyFont="1" applyFill="1" applyBorder="1" applyAlignment="1">
      <alignment horizontal="center" vertical="center"/>
    </xf>
    <xf numFmtId="3" fontId="17" fillId="18" borderId="68" xfId="2" applyNumberFormat="1" applyFont="1" applyFill="1" applyBorder="1" applyAlignment="1">
      <alignment horizontal="center" vertical="center"/>
    </xf>
    <xf numFmtId="3" fontId="18" fillId="18" borderId="66" xfId="2" applyNumberFormat="1" applyFont="1" applyFill="1" applyBorder="1" applyAlignment="1">
      <alignment horizontal="center" vertical="center"/>
    </xf>
    <xf numFmtId="3" fontId="18" fillId="18" borderId="67" xfId="2" applyNumberFormat="1" applyFont="1" applyFill="1" applyBorder="1" applyAlignment="1">
      <alignment horizontal="center" vertical="center"/>
    </xf>
    <xf numFmtId="3" fontId="17" fillId="18" borderId="67" xfId="2" applyNumberFormat="1" applyFont="1" applyFill="1" applyBorder="1" applyAlignment="1">
      <alignment horizontal="center" vertical="center"/>
    </xf>
    <xf numFmtId="3" fontId="23" fillId="18" borderId="67" xfId="2" applyNumberFormat="1" applyFont="1" applyFill="1" applyBorder="1" applyAlignment="1">
      <alignment horizontal="center" vertical="center"/>
    </xf>
    <xf numFmtId="3" fontId="23" fillId="18" borderId="68" xfId="2" applyNumberFormat="1" applyFont="1" applyFill="1" applyBorder="1" applyAlignment="1">
      <alignment horizontal="center" vertical="center"/>
    </xf>
    <xf numFmtId="3" fontId="24" fillId="19" borderId="70" xfId="2" applyNumberFormat="1" applyFont="1" applyFill="1" applyBorder="1" applyAlignment="1">
      <alignment horizontal="center" vertical="center"/>
    </xf>
    <xf numFmtId="3" fontId="24" fillId="19" borderId="71" xfId="2" applyNumberFormat="1" applyFont="1" applyFill="1" applyBorder="1" applyAlignment="1">
      <alignment horizontal="center" vertical="center"/>
    </xf>
    <xf numFmtId="3" fontId="24" fillId="0" borderId="71" xfId="2" applyNumberFormat="1" applyFont="1" applyFill="1" applyBorder="1" applyAlignment="1">
      <alignment horizontal="center" vertical="center"/>
    </xf>
    <xf numFmtId="3" fontId="24" fillId="19" borderId="72" xfId="2" applyNumberFormat="1" applyFont="1" applyFill="1" applyBorder="1" applyAlignment="1">
      <alignment horizontal="center" vertical="center"/>
    </xf>
    <xf numFmtId="3" fontId="24" fillId="19" borderId="73" xfId="2" applyNumberFormat="1" applyFont="1" applyFill="1" applyBorder="1" applyAlignment="1">
      <alignment horizontal="center" vertical="center"/>
    </xf>
    <xf numFmtId="3" fontId="24" fillId="0" borderId="74" xfId="2" applyNumberFormat="1" applyFont="1" applyFill="1" applyBorder="1" applyAlignment="1">
      <alignment horizontal="center" vertical="center"/>
    </xf>
    <xf numFmtId="4" fontId="13" fillId="0" borderId="69" xfId="2" applyNumberFormat="1" applyFont="1" applyBorder="1" applyAlignment="1">
      <alignment horizontal="center" vertical="center"/>
    </xf>
    <xf numFmtId="3" fontId="13" fillId="19" borderId="75" xfId="2" applyNumberFormat="1" applyFont="1" applyFill="1" applyBorder="1" applyAlignment="1">
      <alignment horizontal="center" vertical="center"/>
    </xf>
    <xf numFmtId="3" fontId="13" fillId="19" borderId="76" xfId="2" applyNumberFormat="1" applyFont="1" applyFill="1" applyBorder="1" applyAlignment="1">
      <alignment horizontal="center" vertical="center"/>
    </xf>
    <xf numFmtId="3" fontId="13" fillId="0" borderId="76" xfId="2" applyNumberFormat="1" applyFont="1" applyBorder="1" applyAlignment="1">
      <alignment horizontal="center" vertical="center"/>
    </xf>
    <xf numFmtId="3" fontId="13" fillId="0" borderId="77" xfId="2" applyNumberFormat="1" applyFont="1" applyFill="1" applyBorder="1" applyAlignment="1">
      <alignment horizontal="center" vertical="center"/>
    </xf>
    <xf numFmtId="3" fontId="13" fillId="0" borderId="77" xfId="2" applyNumberFormat="1" applyFont="1" applyBorder="1" applyAlignment="1">
      <alignment horizontal="center" vertical="center"/>
    </xf>
    <xf numFmtId="3" fontId="13" fillId="0" borderId="76" xfId="2" applyNumberFormat="1" applyFont="1" applyFill="1" applyBorder="1" applyAlignment="1">
      <alignment horizontal="center" vertical="center"/>
    </xf>
    <xf numFmtId="0" fontId="13" fillId="10" borderId="78" xfId="2" applyFont="1" applyFill="1" applyBorder="1"/>
    <xf numFmtId="0" fontId="13" fillId="10" borderId="80" xfId="2" applyFont="1" applyFill="1" applyBorder="1"/>
    <xf numFmtId="0" fontId="13" fillId="10" borderId="35" xfId="2" applyFont="1" applyFill="1" applyBorder="1"/>
    <xf numFmtId="3" fontId="17" fillId="20" borderId="81" xfId="2" applyNumberFormat="1" applyFont="1" applyFill="1" applyBorder="1" applyAlignment="1">
      <alignment horizontal="center" vertical="center"/>
    </xf>
    <xf numFmtId="3" fontId="24" fillId="0" borderId="82" xfId="2" applyNumberFormat="1" applyFont="1" applyFill="1" applyBorder="1" applyAlignment="1">
      <alignment horizontal="center" vertical="center"/>
    </xf>
    <xf numFmtId="3" fontId="13" fillId="0" borderId="83" xfId="2" applyNumberFormat="1" applyFont="1" applyBorder="1" applyAlignment="1">
      <alignment horizontal="center" vertical="center"/>
    </xf>
    <xf numFmtId="3" fontId="18" fillId="17" borderId="84" xfId="2" applyNumberFormat="1" applyFont="1" applyFill="1" applyBorder="1" applyAlignment="1">
      <alignment horizontal="center" vertical="center"/>
    </xf>
    <xf numFmtId="3" fontId="17" fillId="17" borderId="85" xfId="2" applyNumberFormat="1" applyFont="1" applyFill="1" applyBorder="1" applyAlignment="1">
      <alignment horizontal="center" vertical="center"/>
    </xf>
    <xf numFmtId="3" fontId="24" fillId="19" borderId="86" xfId="2" applyNumberFormat="1" applyFont="1" applyFill="1" applyBorder="1" applyAlignment="1">
      <alignment horizontal="center" vertical="center"/>
    </xf>
    <xf numFmtId="3" fontId="24" fillId="0" borderId="88" xfId="2" applyNumberFormat="1" applyFont="1" applyFill="1" applyBorder="1" applyAlignment="1">
      <alignment horizontal="center" vertical="center"/>
    </xf>
    <xf numFmtId="3" fontId="24" fillId="19" borderId="89" xfId="2" applyNumberFormat="1" applyFont="1" applyFill="1" applyBorder="1" applyAlignment="1">
      <alignment horizontal="center" vertical="center"/>
    </xf>
    <xf numFmtId="3" fontId="13" fillId="19" borderId="91" xfId="2" applyNumberFormat="1" applyFont="1" applyFill="1" applyBorder="1" applyAlignment="1">
      <alignment horizontal="center" vertical="center"/>
    </xf>
    <xf numFmtId="3" fontId="13" fillId="0" borderId="92" xfId="2" applyNumberFormat="1" applyFont="1" applyBorder="1" applyAlignment="1">
      <alignment horizontal="center" vertical="center"/>
    </xf>
    <xf numFmtId="3" fontId="13" fillId="0" borderId="93" xfId="2" applyNumberFormat="1" applyFont="1" applyBorder="1" applyAlignment="1">
      <alignment horizontal="center" vertical="center"/>
    </xf>
    <xf numFmtId="3" fontId="13" fillId="0" borderId="95" xfId="2" applyNumberFormat="1" applyFont="1" applyBorder="1" applyAlignment="1">
      <alignment horizontal="center" vertical="center"/>
    </xf>
    <xf numFmtId="3" fontId="13" fillId="0" borderId="19" xfId="2" applyNumberFormat="1" applyFont="1" applyBorder="1" applyAlignment="1">
      <alignment horizontal="center" vertical="center"/>
    </xf>
    <xf numFmtId="3" fontId="18" fillId="18" borderId="85" xfId="2" applyNumberFormat="1" applyFont="1" applyFill="1" applyBorder="1" applyAlignment="1">
      <alignment horizontal="center" vertical="center"/>
    </xf>
    <xf numFmtId="3" fontId="24" fillId="21" borderId="87" xfId="2" applyNumberFormat="1" applyFont="1" applyFill="1" applyBorder="1" applyAlignment="1">
      <alignment horizontal="center" vertical="center"/>
    </xf>
    <xf numFmtId="3" fontId="24" fillId="21" borderId="90" xfId="2" applyNumberFormat="1" applyFont="1" applyFill="1" applyBorder="1" applyAlignment="1">
      <alignment horizontal="center" vertical="center"/>
    </xf>
    <xf numFmtId="3" fontId="13" fillId="21" borderId="92" xfId="2" applyNumberFormat="1" applyFont="1" applyFill="1" applyBorder="1" applyAlignment="1">
      <alignment horizontal="center" vertical="center"/>
    </xf>
    <xf numFmtId="3" fontId="13" fillId="17" borderId="96" xfId="2" applyNumberFormat="1" applyFont="1" applyFill="1" applyBorder="1" applyAlignment="1">
      <alignment horizontal="center" vertical="center"/>
    </xf>
    <xf numFmtId="3" fontId="13" fillId="17" borderId="97" xfId="2" applyNumberFormat="1" applyFont="1" applyFill="1" applyBorder="1" applyAlignment="1">
      <alignment horizontal="center" vertical="center"/>
    </xf>
    <xf numFmtId="3" fontId="13" fillId="17" borderId="98" xfId="2" applyNumberFormat="1" applyFont="1" applyFill="1" applyBorder="1" applyAlignment="1">
      <alignment horizontal="center" vertical="center"/>
    </xf>
    <xf numFmtId="3" fontId="13" fillId="17" borderId="99" xfId="2" applyNumberFormat="1" applyFont="1" applyFill="1" applyBorder="1" applyAlignment="1">
      <alignment horizontal="center" vertical="center"/>
    </xf>
    <xf numFmtId="3" fontId="13" fillId="17" borderId="100" xfId="2" applyNumberFormat="1" applyFont="1" applyFill="1" applyBorder="1" applyAlignment="1">
      <alignment horizontal="center" vertical="center"/>
    </xf>
    <xf numFmtId="3" fontId="13" fillId="18" borderId="97" xfId="2" applyNumberFormat="1" applyFont="1" applyFill="1" applyBorder="1" applyAlignment="1">
      <alignment horizontal="center" vertical="center"/>
    </xf>
    <xf numFmtId="3" fontId="13" fillId="18" borderId="98" xfId="2" applyNumberFormat="1" applyFont="1" applyFill="1" applyBorder="1" applyAlignment="1">
      <alignment horizontal="center" vertical="center"/>
    </xf>
    <xf numFmtId="3" fontId="13" fillId="18" borderId="99" xfId="2" applyNumberFormat="1" applyFont="1" applyFill="1" applyBorder="1" applyAlignment="1">
      <alignment horizontal="center" vertical="center"/>
    </xf>
    <xf numFmtId="3" fontId="13" fillId="18" borderId="100" xfId="2" applyNumberFormat="1" applyFont="1" applyFill="1" applyBorder="1" applyAlignment="1">
      <alignment horizontal="center" vertical="center"/>
    </xf>
    <xf numFmtId="3" fontId="13" fillId="19" borderId="103" xfId="2" applyNumberFormat="1" applyFont="1" applyFill="1" applyBorder="1" applyAlignment="1">
      <alignment horizontal="center" vertical="center"/>
    </xf>
    <xf numFmtId="3" fontId="13" fillId="19" borderId="74" xfId="2" applyNumberFormat="1" applyFont="1" applyFill="1" applyBorder="1" applyAlignment="1">
      <alignment horizontal="center" vertical="center"/>
    </xf>
    <xf numFmtId="3" fontId="13" fillId="0" borderId="74" xfId="2" applyNumberFormat="1" applyFont="1" applyBorder="1" applyAlignment="1">
      <alignment horizontal="center" vertical="center"/>
    </xf>
    <xf numFmtId="3" fontId="13" fillId="0" borderId="104" xfId="2" applyNumberFormat="1" applyFont="1" applyFill="1" applyBorder="1" applyAlignment="1">
      <alignment horizontal="center" vertical="center"/>
    </xf>
    <xf numFmtId="3" fontId="13" fillId="0" borderId="104" xfId="2" applyNumberFormat="1" applyFont="1" applyBorder="1" applyAlignment="1">
      <alignment horizontal="center" vertical="center"/>
    </xf>
    <xf numFmtId="3" fontId="13" fillId="0" borderId="74" xfId="2" applyNumberFormat="1" applyFont="1" applyFill="1" applyBorder="1" applyAlignment="1">
      <alignment horizontal="center" vertical="center"/>
    </xf>
    <xf numFmtId="3" fontId="13" fillId="21" borderId="105" xfId="2" applyNumberFormat="1" applyFont="1" applyFill="1" applyBorder="1" applyAlignment="1">
      <alignment horizontal="center" vertical="center"/>
    </xf>
    <xf numFmtId="3" fontId="13" fillId="18" borderId="106" xfId="2" applyNumberFormat="1" applyFont="1" applyFill="1" applyBorder="1" applyAlignment="1">
      <alignment horizontal="center" vertical="center"/>
    </xf>
    <xf numFmtId="3" fontId="18" fillId="18" borderId="102" xfId="2" applyNumberFormat="1" applyFont="1" applyFill="1" applyBorder="1" applyAlignment="1">
      <alignment horizontal="center" vertical="center"/>
    </xf>
    <xf numFmtId="3" fontId="24" fillId="21" borderId="107" xfId="2" applyNumberFormat="1" applyFont="1" applyFill="1" applyBorder="1" applyAlignment="1">
      <alignment horizontal="center" vertical="center"/>
    </xf>
    <xf numFmtId="3" fontId="24" fillId="21" borderId="105" xfId="2" applyNumberFormat="1" applyFont="1" applyFill="1" applyBorder="1" applyAlignment="1">
      <alignment horizontal="center" vertical="center"/>
    </xf>
    <xf numFmtId="3" fontId="25" fillId="0" borderId="108" xfId="2" applyNumberFormat="1" applyFont="1" applyBorder="1" applyAlignment="1">
      <alignment horizontal="center" vertical="center"/>
    </xf>
    <xf numFmtId="3" fontId="25" fillId="0" borderId="110" xfId="2" applyNumberFormat="1" applyFont="1" applyBorder="1" applyAlignment="1">
      <alignment horizontal="center" vertical="center"/>
    </xf>
    <xf numFmtId="3" fontId="13" fillId="0" borderId="6" xfId="2" applyNumberFormat="1" applyFont="1" applyBorder="1" applyAlignment="1">
      <alignment horizontal="center" vertical="center"/>
    </xf>
    <xf numFmtId="3" fontId="13" fillId="20" borderId="111" xfId="2" applyNumberFormat="1" applyFont="1" applyFill="1" applyBorder="1" applyAlignment="1">
      <alignment horizontal="center" vertical="center"/>
    </xf>
    <xf numFmtId="0" fontId="13" fillId="0" borderId="17" xfId="2" applyFont="1" applyBorder="1"/>
    <xf numFmtId="4" fontId="13" fillId="0" borderId="112" xfId="2" applyNumberFormat="1" applyFont="1" applyBorder="1" applyAlignment="1">
      <alignment horizontal="center" vertical="center"/>
    </xf>
    <xf numFmtId="3" fontId="13" fillId="0" borderId="18" xfId="2" applyNumberFormat="1" applyFont="1" applyBorder="1" applyAlignment="1">
      <alignment horizontal="center" vertical="center"/>
    </xf>
    <xf numFmtId="0" fontId="13" fillId="0" borderId="6" xfId="2" applyFont="1" applyBorder="1"/>
    <xf numFmtId="3" fontId="14" fillId="0" borderId="7" xfId="2" applyNumberFormat="1" applyFont="1" applyBorder="1" applyAlignment="1">
      <alignment horizontal="center" vertical="center"/>
    </xf>
    <xf numFmtId="3" fontId="14" fillId="0" borderId="41" xfId="2" applyNumberFormat="1" applyFont="1" applyBorder="1" applyAlignment="1">
      <alignment horizontal="center" vertical="center"/>
    </xf>
    <xf numFmtId="4" fontId="13" fillId="0" borderId="7" xfId="2" applyNumberFormat="1" applyFont="1" applyBorder="1" applyAlignment="1">
      <alignment horizontal="center" vertical="center"/>
    </xf>
    <xf numFmtId="3" fontId="13" fillId="0" borderId="5" xfId="2" applyNumberFormat="1" applyFont="1" applyBorder="1" applyAlignment="1">
      <alignment horizontal="center" vertical="center"/>
    </xf>
    <xf numFmtId="0" fontId="13" fillId="10" borderId="7" xfId="2" applyFont="1" applyFill="1" applyBorder="1"/>
    <xf numFmtId="3" fontId="13" fillId="20" borderId="114" xfId="2" applyNumberFormat="1" applyFont="1" applyFill="1" applyBorder="1" applyAlignment="1">
      <alignment horizontal="center" vertical="center"/>
    </xf>
    <xf numFmtId="3" fontId="24" fillId="0" borderId="115" xfId="2" applyNumberFormat="1" applyFont="1" applyFill="1" applyBorder="1" applyAlignment="1">
      <alignment horizontal="center" vertical="center"/>
    </xf>
    <xf numFmtId="3" fontId="24" fillId="0" borderId="116" xfId="2" applyNumberFormat="1" applyFont="1" applyFill="1" applyBorder="1" applyAlignment="1">
      <alignment horizontal="center" vertical="center"/>
    </xf>
    <xf numFmtId="3" fontId="13" fillId="0" borderId="116" xfId="2" applyNumberFormat="1" applyFont="1" applyBorder="1" applyAlignment="1">
      <alignment horizontal="center" vertical="center"/>
    </xf>
    <xf numFmtId="3" fontId="13" fillId="17" borderId="119" xfId="2" applyNumberFormat="1" applyFont="1" applyFill="1" applyBorder="1" applyAlignment="1">
      <alignment horizontal="center" vertical="center"/>
    </xf>
    <xf numFmtId="3" fontId="13" fillId="17" borderId="120" xfId="2" applyNumberFormat="1" applyFont="1" applyFill="1" applyBorder="1" applyAlignment="1">
      <alignment horizontal="center" vertical="center"/>
    </xf>
    <xf numFmtId="3" fontId="24" fillId="0" borderId="87" xfId="2" applyNumberFormat="1" applyFont="1" applyFill="1" applyBorder="1" applyAlignment="1">
      <alignment horizontal="center" vertical="center"/>
    </xf>
    <xf numFmtId="3" fontId="24" fillId="0" borderId="90" xfId="2" applyNumberFormat="1" applyFont="1" applyFill="1" applyBorder="1" applyAlignment="1">
      <alignment horizontal="center" vertical="center"/>
    </xf>
    <xf numFmtId="3" fontId="13" fillId="19" borderId="121" xfId="2" applyNumberFormat="1" applyFont="1" applyFill="1" applyBorder="1" applyAlignment="1">
      <alignment horizontal="center" vertical="center"/>
    </xf>
    <xf numFmtId="3" fontId="13" fillId="0" borderId="90" xfId="2" applyNumberFormat="1" applyFont="1" applyBorder="1" applyAlignment="1">
      <alignment horizontal="center" vertical="center"/>
    </xf>
    <xf numFmtId="0" fontId="2" fillId="10" borderId="43" xfId="0" applyFont="1" applyFill="1" applyBorder="1" applyAlignment="1">
      <alignment horizontal="center" vertical="center" textRotation="90" wrapText="1"/>
    </xf>
    <xf numFmtId="0" fontId="2" fillId="10" borderId="3" xfId="0" applyFont="1" applyFill="1" applyBorder="1" applyAlignment="1">
      <alignment horizontal="center" vertical="center" textRotation="90" wrapText="1"/>
    </xf>
    <xf numFmtId="0" fontId="8" fillId="0" borderId="41" xfId="0" applyFont="1" applyFill="1" applyBorder="1" applyAlignment="1">
      <alignment horizontal="center" vertical="center" wrapText="1" readingOrder="1"/>
    </xf>
    <xf numFmtId="0" fontId="0" fillId="0" borderId="41" xfId="0" applyBorder="1" applyAlignment="1">
      <alignment horizontal="center" wrapText="1" readingOrder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5" borderId="26" xfId="0" applyFont="1" applyFill="1" applyBorder="1" applyAlignment="1">
      <alignment horizontal="center" vertical="center" textRotation="90" wrapText="1"/>
    </xf>
    <xf numFmtId="0" fontId="2" fillId="5" borderId="20" xfId="0" applyFont="1" applyFill="1" applyBorder="1" applyAlignment="1">
      <alignment horizontal="center" vertical="center" textRotation="90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20" fontId="2" fillId="0" borderId="55" xfId="0" applyNumberFormat="1" applyFont="1" applyFill="1" applyBorder="1" applyAlignment="1">
      <alignment horizontal="center" vertical="center" wrapText="1"/>
    </xf>
    <xf numFmtId="20" fontId="2" fillId="0" borderId="27" xfId="0" applyNumberFormat="1" applyFont="1" applyFill="1" applyBorder="1" applyAlignment="1">
      <alignment horizontal="center" vertical="center" wrapText="1"/>
    </xf>
    <xf numFmtId="20" fontId="2" fillId="0" borderId="31" xfId="0" applyNumberFormat="1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textRotation="90" wrapText="1"/>
    </xf>
    <xf numFmtId="0" fontId="2" fillId="9" borderId="20" xfId="0" applyFont="1" applyFill="1" applyBorder="1" applyAlignment="1">
      <alignment horizontal="center" vertical="center" textRotation="90" wrapText="1"/>
    </xf>
    <xf numFmtId="0" fontId="2" fillId="8" borderId="22" xfId="0" applyFont="1" applyFill="1" applyBorder="1" applyAlignment="1">
      <alignment horizontal="center" vertical="center" textRotation="90" wrapText="1"/>
    </xf>
    <xf numFmtId="0" fontId="2" fillId="8" borderId="1" xfId="0" applyFont="1" applyFill="1" applyBorder="1" applyAlignment="1">
      <alignment horizontal="center" vertical="center" textRotation="90" wrapText="1"/>
    </xf>
    <xf numFmtId="0" fontId="2" fillId="11" borderId="43" xfId="0" applyFont="1" applyFill="1" applyBorder="1" applyAlignment="1">
      <alignment horizontal="center" vertical="center" textRotation="90" wrapText="1"/>
    </xf>
    <xf numFmtId="0" fontId="2" fillId="11" borderId="3" xfId="0" applyFont="1" applyFill="1" applyBorder="1" applyAlignment="1">
      <alignment horizontal="center" vertical="center" textRotation="90" wrapText="1"/>
    </xf>
    <xf numFmtId="20" fontId="4" fillId="0" borderId="1" xfId="0" applyNumberFormat="1" applyFont="1" applyFill="1" applyBorder="1" applyAlignment="1">
      <alignment horizontal="center" vertical="center" wrapText="1"/>
    </xf>
    <xf numFmtId="20" fontId="4" fillId="0" borderId="4" xfId="0" applyNumberFormat="1" applyFont="1" applyFill="1" applyBorder="1" applyAlignment="1">
      <alignment horizontal="center" vertical="center" wrapText="1"/>
    </xf>
    <xf numFmtId="20" fontId="4" fillId="0" borderId="20" xfId="0" applyNumberFormat="1" applyFont="1" applyFill="1" applyBorder="1" applyAlignment="1">
      <alignment horizontal="center" vertical="center" wrapText="1"/>
    </xf>
    <xf numFmtId="20" fontId="4" fillId="0" borderId="2" xfId="0" applyNumberFormat="1" applyFont="1" applyFill="1" applyBorder="1" applyAlignment="1">
      <alignment horizontal="center" vertical="center" wrapText="1"/>
    </xf>
    <xf numFmtId="20" fontId="4" fillId="0" borderId="3" xfId="0" applyNumberFormat="1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0" borderId="47" xfId="0" applyFont="1" applyFill="1" applyBorder="1" applyAlignment="1">
      <alignment horizontal="center" vertical="center" textRotation="90" wrapText="1"/>
    </xf>
    <xf numFmtId="0" fontId="2" fillId="0" borderId="48" xfId="0" applyFont="1" applyFill="1" applyBorder="1" applyAlignment="1">
      <alignment horizontal="center" vertical="center" textRotation="90" wrapText="1"/>
    </xf>
    <xf numFmtId="0" fontId="2" fillId="0" borderId="32" xfId="0" applyFont="1" applyFill="1" applyBorder="1" applyAlignment="1">
      <alignment horizontal="center" vertical="center" textRotation="90" wrapText="1"/>
    </xf>
    <xf numFmtId="0" fontId="2" fillId="0" borderId="49" xfId="0" applyFont="1" applyFill="1" applyBorder="1" applyAlignment="1">
      <alignment horizontal="center" vertical="center" textRotation="90" wrapText="1"/>
    </xf>
    <xf numFmtId="0" fontId="2" fillId="0" borderId="50" xfId="0" applyFont="1" applyFill="1" applyBorder="1" applyAlignment="1">
      <alignment horizontal="center" vertical="center" textRotation="90" wrapText="1"/>
    </xf>
    <xf numFmtId="0" fontId="2" fillId="0" borderId="51" xfId="0" applyFont="1" applyFill="1" applyBorder="1" applyAlignment="1">
      <alignment horizontal="center" vertical="center" textRotation="90" wrapText="1"/>
    </xf>
    <xf numFmtId="0" fontId="2" fillId="0" borderId="52" xfId="0" applyFont="1" applyFill="1" applyBorder="1" applyAlignment="1">
      <alignment horizontal="center" vertical="center" textRotation="90" wrapText="1"/>
    </xf>
    <xf numFmtId="0" fontId="2" fillId="0" borderId="53" xfId="0" applyFont="1" applyFill="1" applyBorder="1" applyAlignment="1">
      <alignment horizontal="center" vertical="center" textRotation="90" wrapText="1"/>
    </xf>
    <xf numFmtId="0" fontId="2" fillId="0" borderId="54" xfId="0" applyFont="1" applyFill="1" applyBorder="1" applyAlignment="1">
      <alignment horizontal="center" vertical="center" textRotation="90" wrapText="1"/>
    </xf>
    <xf numFmtId="49" fontId="17" fillId="10" borderId="78" xfId="2" applyNumberFormat="1" applyFont="1" applyFill="1" applyBorder="1" applyAlignment="1">
      <alignment horizontal="center" vertical="center"/>
    </xf>
    <xf numFmtId="49" fontId="17" fillId="10" borderId="79" xfId="2" applyNumberFormat="1" applyFont="1" applyFill="1" applyBorder="1" applyAlignment="1">
      <alignment horizontal="center" vertical="center"/>
    </xf>
    <xf numFmtId="49" fontId="17" fillId="10" borderId="80" xfId="2" applyNumberFormat="1" applyFont="1" applyFill="1" applyBorder="1" applyAlignment="1">
      <alignment horizontal="center" vertical="center"/>
    </xf>
    <xf numFmtId="3" fontId="13" fillId="10" borderId="108" xfId="2" applyNumberFormat="1" applyFont="1" applyFill="1" applyBorder="1" applyAlignment="1">
      <alignment horizontal="center" vertical="center"/>
    </xf>
    <xf numFmtId="3" fontId="13" fillId="10" borderId="109" xfId="2" applyNumberFormat="1" applyFont="1" applyFill="1" applyBorder="1" applyAlignment="1">
      <alignment horizontal="center" vertical="center"/>
    </xf>
    <xf numFmtId="3" fontId="13" fillId="10" borderId="110" xfId="2" applyNumberFormat="1" applyFont="1" applyFill="1" applyBorder="1" applyAlignment="1">
      <alignment horizontal="center" vertical="center"/>
    </xf>
    <xf numFmtId="3" fontId="14" fillId="0" borderId="112" xfId="2" applyNumberFormat="1" applyFont="1" applyBorder="1" applyAlignment="1">
      <alignment horizontal="right" vertical="center"/>
    </xf>
    <xf numFmtId="0" fontId="0" fillId="0" borderId="113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3" fontId="13" fillId="17" borderId="117" xfId="2" applyNumberFormat="1" applyFont="1" applyFill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118" xfId="0" applyBorder="1" applyAlignment="1">
      <alignment horizontal="center" vertical="center"/>
    </xf>
    <xf numFmtId="3" fontId="13" fillId="18" borderId="65" xfId="2" applyNumberFormat="1" applyFont="1" applyFill="1" applyBorder="1" applyAlignment="1">
      <alignment horizontal="center" vertical="center"/>
    </xf>
    <xf numFmtId="4" fontId="14" fillId="0" borderId="41" xfId="2" applyNumberFormat="1" applyFont="1" applyBorder="1" applyAlignment="1">
      <alignment horizontal="center" vertical="center"/>
    </xf>
    <xf numFmtId="4" fontId="14" fillId="0" borderId="5" xfId="2" applyNumberFormat="1" applyFont="1" applyBorder="1" applyAlignment="1">
      <alignment horizontal="center" vertical="center"/>
    </xf>
    <xf numFmtId="3" fontId="13" fillId="10" borderId="93" xfId="2" applyNumberFormat="1" applyFont="1" applyFill="1" applyBorder="1" applyAlignment="1">
      <alignment horizontal="center" vertical="center"/>
    </xf>
    <xf numFmtId="3" fontId="13" fillId="10" borderId="94" xfId="2" applyNumberFormat="1" applyFont="1" applyFill="1" applyBorder="1" applyAlignment="1">
      <alignment horizontal="center" vertical="center"/>
    </xf>
    <xf numFmtId="3" fontId="13" fillId="10" borderId="95" xfId="2" applyNumberFormat="1" applyFont="1" applyFill="1" applyBorder="1" applyAlignment="1">
      <alignment horizontal="center" vertical="center"/>
    </xf>
    <xf numFmtId="3" fontId="13" fillId="17" borderId="35" xfId="2" applyNumberFormat="1" applyFont="1" applyFill="1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3" fontId="13" fillId="18" borderId="101" xfId="2" applyNumberFormat="1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horizontal="center" vertical="center" textRotation="90" wrapText="1"/>
    </xf>
    <xf numFmtId="0" fontId="2" fillId="4" borderId="60" xfId="0" applyFont="1" applyFill="1" applyBorder="1" applyAlignment="1">
      <alignment horizontal="center" vertical="center" textRotation="90" wrapText="1"/>
    </xf>
    <xf numFmtId="0" fontId="2" fillId="3" borderId="17" xfId="0" applyFont="1" applyFill="1" applyBorder="1" applyAlignment="1">
      <alignment horizontal="center" vertical="center" textRotation="90" wrapText="1"/>
    </xf>
    <xf numFmtId="0" fontId="2" fillId="3" borderId="59" xfId="0" applyFont="1" applyFill="1" applyBorder="1" applyAlignment="1">
      <alignment horizontal="center" vertical="center" textRotation="90" wrapText="1"/>
    </xf>
    <xf numFmtId="0" fontId="2" fillId="3" borderId="6" xfId="0" applyFont="1" applyFill="1" applyBorder="1" applyAlignment="1">
      <alignment horizontal="center" vertical="center" textRotation="90" wrapText="1"/>
    </xf>
    <xf numFmtId="0" fontId="2" fillId="5" borderId="17" xfId="0" applyFont="1" applyFill="1" applyBorder="1" applyAlignment="1">
      <alignment horizontal="center" vertical="center" textRotation="90" wrapText="1"/>
    </xf>
    <xf numFmtId="0" fontId="2" fillId="5" borderId="59" xfId="0" applyFont="1" applyFill="1" applyBorder="1" applyAlignment="1">
      <alignment horizontal="center" vertical="center" textRotation="90" wrapText="1"/>
    </xf>
    <xf numFmtId="0" fontId="2" fillId="5" borderId="6" xfId="0" applyFont="1" applyFill="1" applyBorder="1" applyAlignment="1">
      <alignment horizontal="center" vertical="center" textRotation="90" wrapText="1"/>
    </xf>
    <xf numFmtId="0" fontId="2" fillId="14" borderId="17" xfId="0" applyFont="1" applyFill="1" applyBorder="1" applyAlignment="1">
      <alignment horizontal="center" vertical="center" textRotation="90" wrapText="1"/>
    </xf>
    <xf numFmtId="0" fontId="2" fillId="14" borderId="59" xfId="0" applyFont="1" applyFill="1" applyBorder="1" applyAlignment="1">
      <alignment horizontal="center" vertical="center" textRotation="90" wrapText="1"/>
    </xf>
    <xf numFmtId="0" fontId="2" fillId="14" borderId="6" xfId="0" applyFont="1" applyFill="1" applyBorder="1" applyAlignment="1">
      <alignment horizontal="center" vertical="center" textRotation="90" wrapText="1"/>
    </xf>
    <xf numFmtId="0" fontId="2" fillId="0" borderId="56" xfId="0" applyFont="1" applyFill="1" applyBorder="1" applyAlignment="1">
      <alignment horizontal="center" vertical="center" textRotation="90" wrapText="1"/>
    </xf>
    <xf numFmtId="0" fontId="2" fillId="0" borderId="57" xfId="0" applyFont="1" applyFill="1" applyBorder="1" applyAlignment="1">
      <alignment horizontal="center" vertical="center" textRotation="90" wrapText="1"/>
    </xf>
    <xf numFmtId="0" fontId="2" fillId="0" borderId="58" xfId="0" applyFont="1" applyFill="1" applyBorder="1" applyAlignment="1">
      <alignment horizontal="center" vertical="center" textRotation="90" wrapText="1"/>
    </xf>
    <xf numFmtId="20" fontId="4" fillId="0" borderId="27" xfId="0" applyNumberFormat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2"/>
    <cellStyle name="Обычный 3" xfId="3"/>
    <cellStyle name="Процентный 2" xfId="5"/>
    <cellStyle name="Финансовый [0] 2" xfId="4"/>
    <cellStyle name="Финансовый 2" xfId="1"/>
  </cellStyles>
  <dxfs count="0"/>
  <tableStyles count="0" defaultTableStyle="TableStyleMedium9" defaultPivotStyle="PivotStyleLight16"/>
  <colors>
    <mruColors>
      <color rgb="FFFCD5B4"/>
      <color rgb="FFF2DC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40"/>
  <sheetViews>
    <sheetView topLeftCell="T1" zoomScale="69" zoomScaleNormal="69" workbookViewId="0">
      <selection activeCell="CC2" sqref="CC2:CC4"/>
    </sheetView>
  </sheetViews>
  <sheetFormatPr defaultColWidth="9.140625" defaultRowHeight="15" x14ac:dyDescent="0.2"/>
  <cols>
    <col min="1" max="1" width="5.85546875" style="4" customWidth="1"/>
    <col min="2" max="2" width="5.5703125" style="4" customWidth="1"/>
    <col min="3" max="3" width="9.85546875" style="4" bestFit="1" customWidth="1"/>
    <col min="4" max="4" width="6.85546875" style="4" customWidth="1"/>
    <col min="5" max="5" width="6" style="4" customWidth="1"/>
    <col min="6" max="7" width="7.28515625" style="4" customWidth="1"/>
    <col min="8" max="9" width="6.28515625" style="4" customWidth="1"/>
    <col min="10" max="10" width="5.140625" style="4" customWidth="1"/>
    <col min="11" max="11" width="6.85546875" style="4" customWidth="1"/>
    <col min="12" max="14" width="7.42578125" style="4" customWidth="1"/>
    <col min="15" max="15" width="7" style="4" customWidth="1"/>
    <col min="16" max="16" width="6.42578125" style="4" customWidth="1"/>
    <col min="17" max="17" width="5.140625" style="4" bestFit="1" customWidth="1"/>
    <col min="18" max="19" width="5.140625" style="4" customWidth="1"/>
    <col min="20" max="21" width="6.85546875" style="4" bestFit="1" customWidth="1"/>
    <col min="22" max="22" width="5.140625" style="4" customWidth="1"/>
    <col min="23" max="28" width="6.28515625" style="4" customWidth="1"/>
    <col min="29" max="30" width="6.7109375" style="4" customWidth="1"/>
    <col min="31" max="34" width="6.28515625" style="4" customWidth="1"/>
    <col min="35" max="35" width="5.28515625" style="4" customWidth="1"/>
    <col min="36" max="42" width="6.140625" style="4" customWidth="1"/>
    <col min="43" max="45" width="7.5703125" style="4" customWidth="1"/>
    <col min="46" max="46" width="6.42578125" style="4" customWidth="1"/>
    <col min="47" max="47" width="6.85546875" style="4" customWidth="1"/>
    <col min="48" max="48" width="6.5703125" style="11" customWidth="1"/>
    <col min="49" max="51" width="8" style="11" customWidth="1"/>
    <col min="52" max="52" width="7" style="11" customWidth="1"/>
    <col min="53" max="53" width="6.85546875" style="11" customWidth="1"/>
    <col min="54" max="58" width="6.7109375" style="4" customWidth="1"/>
    <col min="59" max="70" width="6.28515625" style="4" customWidth="1"/>
    <col min="71" max="71" width="7" style="4" customWidth="1"/>
    <col min="72" max="72" width="5.7109375" style="4" customWidth="1"/>
    <col min="73" max="74" width="7" style="4" customWidth="1"/>
    <col min="75" max="81" width="6.5703125" style="4" customWidth="1"/>
    <col min="82" max="84" width="8" style="5" customWidth="1"/>
    <col min="85" max="85" width="7.85546875" style="5" customWidth="1"/>
    <col min="86" max="16384" width="9.140625" style="5"/>
  </cols>
  <sheetData>
    <row r="1" spans="1:85" ht="57.75" customHeight="1" thickBot="1" x14ac:dyDescent="0.25">
      <c r="A1" s="292" t="s">
        <v>26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  <c r="W1" s="292"/>
      <c r="X1" s="292"/>
      <c r="Y1" s="292"/>
      <c r="Z1" s="292"/>
      <c r="AA1" s="292"/>
      <c r="AB1" s="292"/>
      <c r="AC1" s="292"/>
      <c r="AD1" s="292"/>
      <c r="AE1" s="292"/>
      <c r="AF1" s="292"/>
      <c r="AG1" s="292"/>
      <c r="AH1" s="292"/>
      <c r="AI1" s="292"/>
      <c r="AJ1" s="292"/>
      <c r="AK1" s="292"/>
      <c r="AL1" s="292"/>
      <c r="AM1" s="292"/>
      <c r="AN1" s="292"/>
      <c r="AO1" s="292"/>
      <c r="AP1" s="292"/>
      <c r="AQ1" s="293"/>
      <c r="AR1" s="293"/>
      <c r="AS1" s="293"/>
      <c r="AT1" s="293"/>
      <c r="AU1" s="293"/>
      <c r="AV1" s="293"/>
      <c r="AW1" s="293"/>
      <c r="AX1" s="293"/>
      <c r="AY1" s="293"/>
      <c r="AZ1" s="293"/>
    </row>
    <row r="2" spans="1:85" s="6" customFormat="1" ht="60.75" customHeight="1" x14ac:dyDescent="0.2">
      <c r="A2" s="324" t="s">
        <v>0</v>
      </c>
      <c r="B2" s="327" t="s">
        <v>1</v>
      </c>
      <c r="C2" s="327" t="s">
        <v>2</v>
      </c>
      <c r="D2" s="330" t="s">
        <v>3</v>
      </c>
      <c r="E2" s="298" t="s">
        <v>13</v>
      </c>
      <c r="F2" s="320"/>
      <c r="G2" s="320"/>
      <c r="H2" s="320"/>
      <c r="I2" s="320"/>
      <c r="J2" s="321"/>
      <c r="K2" s="298" t="s">
        <v>13</v>
      </c>
      <c r="L2" s="299"/>
      <c r="M2" s="299"/>
      <c r="N2" s="299"/>
      <c r="O2" s="299"/>
      <c r="P2" s="300"/>
      <c r="Q2" s="298" t="s">
        <v>13</v>
      </c>
      <c r="R2" s="299"/>
      <c r="S2" s="299"/>
      <c r="T2" s="299"/>
      <c r="U2" s="299"/>
      <c r="V2" s="300"/>
      <c r="W2" s="298" t="s">
        <v>13</v>
      </c>
      <c r="X2" s="299"/>
      <c r="Y2" s="299"/>
      <c r="Z2" s="299"/>
      <c r="AA2" s="299"/>
      <c r="AB2" s="300"/>
      <c r="AC2" s="298" t="s">
        <v>13</v>
      </c>
      <c r="AD2" s="299"/>
      <c r="AE2" s="299"/>
      <c r="AF2" s="299"/>
      <c r="AG2" s="299"/>
      <c r="AH2" s="299"/>
      <c r="AI2" s="300"/>
      <c r="AJ2" s="299" t="s">
        <v>13</v>
      </c>
      <c r="AK2" s="299"/>
      <c r="AL2" s="299"/>
      <c r="AM2" s="299"/>
      <c r="AN2" s="299"/>
      <c r="AO2" s="300"/>
      <c r="AP2" s="298" t="s">
        <v>13</v>
      </c>
      <c r="AQ2" s="320"/>
      <c r="AR2" s="320"/>
      <c r="AS2" s="320"/>
      <c r="AT2" s="320"/>
      <c r="AU2" s="321"/>
      <c r="AV2" s="298" t="s">
        <v>13</v>
      </c>
      <c r="AW2" s="299"/>
      <c r="AX2" s="299"/>
      <c r="AY2" s="299"/>
      <c r="AZ2" s="299"/>
      <c r="BA2" s="300"/>
      <c r="BB2" s="298" t="s">
        <v>13</v>
      </c>
      <c r="BC2" s="299"/>
      <c r="BD2" s="299"/>
      <c r="BE2" s="299"/>
      <c r="BF2" s="299"/>
      <c r="BG2" s="300"/>
      <c r="BH2" s="298" t="s">
        <v>19</v>
      </c>
      <c r="BI2" s="299"/>
      <c r="BJ2" s="299"/>
      <c r="BK2" s="300"/>
      <c r="BL2" s="298" t="s">
        <v>19</v>
      </c>
      <c r="BM2" s="299"/>
      <c r="BN2" s="299"/>
      <c r="BO2" s="300"/>
      <c r="BP2" s="298" t="s">
        <v>19</v>
      </c>
      <c r="BQ2" s="299"/>
      <c r="BR2" s="299"/>
      <c r="BS2" s="300"/>
      <c r="BT2" s="298" t="s">
        <v>19</v>
      </c>
      <c r="BU2" s="299"/>
      <c r="BV2" s="299"/>
      <c r="BW2" s="300"/>
      <c r="BX2" s="298" t="s">
        <v>14</v>
      </c>
      <c r="BY2" s="299"/>
      <c r="BZ2" s="299"/>
      <c r="CA2" s="299"/>
      <c r="CB2" s="322" t="s">
        <v>48</v>
      </c>
      <c r="CC2" s="311" t="s">
        <v>49</v>
      </c>
      <c r="CD2" s="296" t="s">
        <v>46</v>
      </c>
      <c r="CE2" s="309" t="s">
        <v>47</v>
      </c>
      <c r="CF2" s="290" t="s">
        <v>51</v>
      </c>
      <c r="CG2" s="313" t="s">
        <v>50</v>
      </c>
    </row>
    <row r="3" spans="1:85" s="6" customFormat="1" ht="44.25" customHeight="1" x14ac:dyDescent="0.2">
      <c r="A3" s="325"/>
      <c r="B3" s="328"/>
      <c r="C3" s="328"/>
      <c r="D3" s="331"/>
      <c r="E3" s="304" t="s">
        <v>36</v>
      </c>
      <c r="F3" s="307"/>
      <c r="G3" s="307"/>
      <c r="H3" s="307"/>
      <c r="I3" s="307"/>
      <c r="J3" s="308"/>
      <c r="K3" s="304" t="s">
        <v>28</v>
      </c>
      <c r="L3" s="305"/>
      <c r="M3" s="305"/>
      <c r="N3" s="305"/>
      <c r="O3" s="305"/>
      <c r="P3" s="306"/>
      <c r="Q3" s="304" t="s">
        <v>25</v>
      </c>
      <c r="R3" s="305"/>
      <c r="S3" s="305"/>
      <c r="T3" s="305"/>
      <c r="U3" s="305"/>
      <c r="V3" s="306"/>
      <c r="W3" s="304" t="s">
        <v>20</v>
      </c>
      <c r="X3" s="305"/>
      <c r="Y3" s="305"/>
      <c r="Z3" s="305"/>
      <c r="AA3" s="305"/>
      <c r="AB3" s="306"/>
      <c r="AC3" s="315" t="s">
        <v>35</v>
      </c>
      <c r="AD3" s="316"/>
      <c r="AE3" s="317"/>
      <c r="AF3" s="317"/>
      <c r="AG3" s="317"/>
      <c r="AH3" s="318"/>
      <c r="AI3" s="319"/>
      <c r="AJ3" s="302" t="s">
        <v>27</v>
      </c>
      <c r="AK3" s="302"/>
      <c r="AL3" s="302"/>
      <c r="AM3" s="302"/>
      <c r="AN3" s="302"/>
      <c r="AO3" s="303"/>
      <c r="AP3" s="301" t="s">
        <v>21</v>
      </c>
      <c r="AQ3" s="307"/>
      <c r="AR3" s="307"/>
      <c r="AS3" s="307"/>
      <c r="AT3" s="307"/>
      <c r="AU3" s="308"/>
      <c r="AV3" s="301" t="s">
        <v>29</v>
      </c>
      <c r="AW3" s="302"/>
      <c r="AX3" s="302"/>
      <c r="AY3" s="302"/>
      <c r="AZ3" s="302"/>
      <c r="BA3" s="303"/>
      <c r="BB3" s="301" t="s">
        <v>30</v>
      </c>
      <c r="BC3" s="302"/>
      <c r="BD3" s="302"/>
      <c r="BE3" s="302"/>
      <c r="BF3" s="302"/>
      <c r="BG3" s="303"/>
      <c r="BH3" s="304" t="s">
        <v>31</v>
      </c>
      <c r="BI3" s="305"/>
      <c r="BJ3" s="305"/>
      <c r="BK3" s="306"/>
      <c r="BL3" s="304" t="s">
        <v>32</v>
      </c>
      <c r="BM3" s="305"/>
      <c r="BN3" s="305"/>
      <c r="BO3" s="306"/>
      <c r="BP3" s="304" t="s">
        <v>23</v>
      </c>
      <c r="BQ3" s="305"/>
      <c r="BR3" s="305"/>
      <c r="BS3" s="306"/>
      <c r="BT3" s="304" t="s">
        <v>22</v>
      </c>
      <c r="BU3" s="305"/>
      <c r="BV3" s="305"/>
      <c r="BW3" s="306"/>
      <c r="BX3" s="304" t="s">
        <v>33</v>
      </c>
      <c r="BY3" s="305"/>
      <c r="BZ3" s="305"/>
      <c r="CA3" s="305"/>
      <c r="CB3" s="323"/>
      <c r="CC3" s="312"/>
      <c r="CD3" s="297"/>
      <c r="CE3" s="310"/>
      <c r="CF3" s="291"/>
      <c r="CG3" s="314"/>
    </row>
    <row r="4" spans="1:85" s="6" customFormat="1" ht="161.25" customHeight="1" thickBot="1" x14ac:dyDescent="0.25">
      <c r="A4" s="326"/>
      <c r="B4" s="329"/>
      <c r="C4" s="329"/>
      <c r="D4" s="332"/>
      <c r="E4" s="24" t="s">
        <v>12</v>
      </c>
      <c r="F4" s="85" t="s">
        <v>38</v>
      </c>
      <c r="G4" s="92" t="s">
        <v>40</v>
      </c>
      <c r="H4" s="45" t="s">
        <v>41</v>
      </c>
      <c r="I4" s="97" t="s">
        <v>39</v>
      </c>
      <c r="J4" s="25" t="s">
        <v>4</v>
      </c>
      <c r="K4" s="24" t="s">
        <v>12</v>
      </c>
      <c r="L4" s="85" t="s">
        <v>38</v>
      </c>
      <c r="M4" s="92" t="s">
        <v>40</v>
      </c>
      <c r="N4" s="45" t="s">
        <v>41</v>
      </c>
      <c r="O4" s="97" t="s">
        <v>39</v>
      </c>
      <c r="P4" s="25" t="s">
        <v>4</v>
      </c>
      <c r="Q4" s="24" t="s">
        <v>12</v>
      </c>
      <c r="R4" s="85" t="s">
        <v>38</v>
      </c>
      <c r="S4" s="92" t="s">
        <v>40</v>
      </c>
      <c r="T4" s="45" t="s">
        <v>41</v>
      </c>
      <c r="U4" s="97" t="s">
        <v>39</v>
      </c>
      <c r="V4" s="25" t="s">
        <v>4</v>
      </c>
      <c r="W4" s="24" t="s">
        <v>12</v>
      </c>
      <c r="X4" s="85" t="s">
        <v>38</v>
      </c>
      <c r="Y4" s="92" t="s">
        <v>40</v>
      </c>
      <c r="Z4" s="45" t="s">
        <v>41</v>
      </c>
      <c r="AA4" s="97" t="s">
        <v>39</v>
      </c>
      <c r="AB4" s="25" t="s">
        <v>4</v>
      </c>
      <c r="AC4" s="87" t="s">
        <v>43</v>
      </c>
      <c r="AD4" s="114" t="s">
        <v>42</v>
      </c>
      <c r="AE4" s="85" t="s">
        <v>38</v>
      </c>
      <c r="AF4" s="92" t="s">
        <v>40</v>
      </c>
      <c r="AG4" s="41" t="s">
        <v>24</v>
      </c>
      <c r="AH4" s="97" t="s">
        <v>39</v>
      </c>
      <c r="AI4" s="68" t="s">
        <v>37</v>
      </c>
      <c r="AJ4" s="24" t="s">
        <v>12</v>
      </c>
      <c r="AK4" s="85" t="s">
        <v>38</v>
      </c>
      <c r="AL4" s="92" t="s">
        <v>40</v>
      </c>
      <c r="AM4" s="45" t="s">
        <v>41</v>
      </c>
      <c r="AN4" s="97" t="s">
        <v>39</v>
      </c>
      <c r="AO4" s="25" t="s">
        <v>4</v>
      </c>
      <c r="AP4" s="24" t="s">
        <v>12</v>
      </c>
      <c r="AQ4" s="85" t="s">
        <v>38</v>
      </c>
      <c r="AR4" s="92" t="s">
        <v>40</v>
      </c>
      <c r="AS4" s="45" t="s">
        <v>41</v>
      </c>
      <c r="AT4" s="97" t="s">
        <v>39</v>
      </c>
      <c r="AU4" s="25" t="s">
        <v>4</v>
      </c>
      <c r="AV4" s="24" t="s">
        <v>12</v>
      </c>
      <c r="AW4" s="85" t="s">
        <v>38</v>
      </c>
      <c r="AX4" s="92" t="s">
        <v>40</v>
      </c>
      <c r="AY4" s="45" t="s">
        <v>41</v>
      </c>
      <c r="AZ4" s="97" t="s">
        <v>39</v>
      </c>
      <c r="BA4" s="25" t="s">
        <v>4</v>
      </c>
      <c r="BB4" s="24" t="s">
        <v>12</v>
      </c>
      <c r="BC4" s="85" t="s">
        <v>38</v>
      </c>
      <c r="BD4" s="92" t="s">
        <v>40</v>
      </c>
      <c r="BE4" s="45" t="s">
        <v>41</v>
      </c>
      <c r="BF4" s="97" t="s">
        <v>39</v>
      </c>
      <c r="BG4" s="25" t="s">
        <v>4</v>
      </c>
      <c r="BH4" s="24" t="s">
        <v>12</v>
      </c>
      <c r="BI4" s="45" t="s">
        <v>41</v>
      </c>
      <c r="BJ4" s="97" t="s">
        <v>39</v>
      </c>
      <c r="BK4" s="25" t="s">
        <v>4</v>
      </c>
      <c r="BL4" s="24" t="s">
        <v>52</v>
      </c>
      <c r="BM4" s="47" t="s">
        <v>44</v>
      </c>
      <c r="BN4" s="109" t="s">
        <v>45</v>
      </c>
      <c r="BO4" s="25" t="s">
        <v>4</v>
      </c>
      <c r="BP4" s="24" t="s">
        <v>12</v>
      </c>
      <c r="BQ4" s="45" t="s">
        <v>41</v>
      </c>
      <c r="BR4" s="97" t="s">
        <v>39</v>
      </c>
      <c r="BS4" s="25" t="s">
        <v>4</v>
      </c>
      <c r="BT4" s="26" t="s">
        <v>12</v>
      </c>
      <c r="BU4" s="45" t="s">
        <v>41</v>
      </c>
      <c r="BV4" s="97" t="s">
        <v>39</v>
      </c>
      <c r="BW4" s="27" t="s">
        <v>4</v>
      </c>
      <c r="BX4" s="24" t="s">
        <v>12</v>
      </c>
      <c r="BY4" s="45" t="s">
        <v>41</v>
      </c>
      <c r="BZ4" s="97" t="s">
        <v>39</v>
      </c>
      <c r="CA4" s="76" t="s">
        <v>4</v>
      </c>
      <c r="CB4" s="323"/>
      <c r="CC4" s="312"/>
      <c r="CD4" s="297"/>
      <c r="CE4" s="310"/>
      <c r="CF4" s="291"/>
      <c r="CG4" s="314"/>
    </row>
    <row r="5" spans="1:85" s="7" customFormat="1" ht="21" customHeight="1" x14ac:dyDescent="0.25">
      <c r="A5" s="64">
        <v>29</v>
      </c>
      <c r="B5" s="62"/>
      <c r="C5" s="69">
        <v>42602</v>
      </c>
      <c r="D5" s="70" t="s">
        <v>11</v>
      </c>
      <c r="E5" s="29"/>
      <c r="F5" s="84"/>
      <c r="G5" s="93"/>
      <c r="H5" s="46"/>
      <c r="I5" s="102"/>
      <c r="J5" s="80"/>
      <c r="K5" s="29"/>
      <c r="L5" s="84"/>
      <c r="M5" s="93"/>
      <c r="N5" s="46"/>
      <c r="O5" s="102"/>
      <c r="P5" s="80"/>
      <c r="Q5" s="29"/>
      <c r="R5" s="84"/>
      <c r="S5" s="93"/>
      <c r="T5" s="46"/>
      <c r="U5" s="102"/>
      <c r="V5" s="78"/>
      <c r="W5" s="29"/>
      <c r="X5" s="84"/>
      <c r="Y5" s="93"/>
      <c r="Z5" s="46"/>
      <c r="AA5" s="102"/>
      <c r="AB5" s="78"/>
      <c r="AC5" s="88"/>
      <c r="AD5" s="115"/>
      <c r="AE5" s="84"/>
      <c r="AF5" s="93"/>
      <c r="AG5" s="46"/>
      <c r="AH5" s="98"/>
      <c r="AI5" s="80"/>
      <c r="AJ5" s="29"/>
      <c r="AK5" s="84"/>
      <c r="AL5" s="93"/>
      <c r="AM5" s="46"/>
      <c r="AN5" s="102"/>
      <c r="AO5" s="78"/>
      <c r="AP5" s="29"/>
      <c r="AQ5" s="84"/>
      <c r="AR5" s="93"/>
      <c r="AS5" s="46"/>
      <c r="AT5" s="102"/>
      <c r="AU5" s="78"/>
      <c r="AV5" s="29"/>
      <c r="AW5" s="84"/>
      <c r="AX5" s="93"/>
      <c r="AY5" s="46"/>
      <c r="AZ5" s="102"/>
      <c r="BA5" s="78"/>
      <c r="BB5" s="29"/>
      <c r="BC5" s="84"/>
      <c r="BD5" s="93"/>
      <c r="BE5" s="46"/>
      <c r="BF5" s="102"/>
      <c r="BG5" s="78"/>
      <c r="BH5" s="49"/>
      <c r="BI5" s="50"/>
      <c r="BJ5" s="103"/>
      <c r="BK5" s="51"/>
      <c r="BL5" s="49"/>
      <c r="BM5" s="50"/>
      <c r="BN5" s="103"/>
      <c r="BO5" s="51"/>
      <c r="BP5" s="49"/>
      <c r="BQ5" s="50"/>
      <c r="BR5" s="103"/>
      <c r="BS5" s="51"/>
      <c r="BT5" s="49"/>
      <c r="BU5" s="50"/>
      <c r="BV5" s="108"/>
      <c r="BW5" s="105"/>
      <c r="BX5" s="49"/>
      <c r="BY5" s="50"/>
      <c r="BZ5" s="103"/>
      <c r="CA5" s="51"/>
      <c r="CB5" s="111"/>
      <c r="CC5" s="113"/>
      <c r="CD5" s="52"/>
      <c r="CE5" s="108"/>
      <c r="CF5" s="110"/>
      <c r="CG5" s="119"/>
    </row>
    <row r="6" spans="1:85" s="8" customFormat="1" ht="20.25" customHeight="1" x14ac:dyDescent="0.25">
      <c r="A6" s="61">
        <v>28</v>
      </c>
      <c r="B6" s="63"/>
      <c r="C6" s="66">
        <v>42603</v>
      </c>
      <c r="D6" s="71" t="s">
        <v>5</v>
      </c>
      <c r="E6" s="3"/>
      <c r="F6" s="37"/>
      <c r="G6" s="94"/>
      <c r="H6" s="42"/>
      <c r="I6" s="99"/>
      <c r="J6" s="81"/>
      <c r="K6" s="3"/>
      <c r="L6" s="37"/>
      <c r="M6" s="94"/>
      <c r="N6" s="42"/>
      <c r="O6" s="99"/>
      <c r="P6" s="81"/>
      <c r="Q6" s="3"/>
      <c r="R6" s="37"/>
      <c r="S6" s="94"/>
      <c r="T6" s="42"/>
      <c r="U6" s="99"/>
      <c r="V6" s="86"/>
      <c r="W6" s="3"/>
      <c r="X6" s="37"/>
      <c r="Y6" s="94"/>
      <c r="Z6" s="42"/>
      <c r="AA6" s="99"/>
      <c r="AB6" s="86"/>
      <c r="AC6" s="89"/>
      <c r="AD6" s="116"/>
      <c r="AE6" s="37"/>
      <c r="AF6" s="94"/>
      <c r="AG6" s="42"/>
      <c r="AH6" s="99"/>
      <c r="AI6" s="81"/>
      <c r="AJ6" s="3"/>
      <c r="AK6" s="37"/>
      <c r="AL6" s="94"/>
      <c r="AM6" s="42"/>
      <c r="AN6" s="99"/>
      <c r="AO6" s="86"/>
      <c r="AP6" s="3"/>
      <c r="AQ6" s="37"/>
      <c r="AR6" s="94"/>
      <c r="AS6" s="42"/>
      <c r="AT6" s="99"/>
      <c r="AU6" s="86"/>
      <c r="AV6" s="3"/>
      <c r="AW6" s="37"/>
      <c r="AX6" s="94"/>
      <c r="AY6" s="42"/>
      <c r="AZ6" s="99"/>
      <c r="BA6" s="86"/>
      <c r="BB6" s="3"/>
      <c r="BC6" s="37"/>
      <c r="BD6" s="94"/>
      <c r="BE6" s="42"/>
      <c r="BF6" s="99"/>
      <c r="BG6" s="86"/>
      <c r="BH6" s="54"/>
      <c r="BI6" s="55"/>
      <c r="BJ6" s="104"/>
      <c r="BK6" s="56"/>
      <c r="BL6" s="54"/>
      <c r="BM6" s="55"/>
      <c r="BN6" s="104"/>
      <c r="BO6" s="56"/>
      <c r="BP6" s="54"/>
      <c r="BQ6" s="55"/>
      <c r="BR6" s="104"/>
      <c r="BS6" s="56"/>
      <c r="BT6" s="57"/>
      <c r="BU6" s="58"/>
      <c r="BV6" s="108"/>
      <c r="BW6" s="106"/>
      <c r="BX6" s="54"/>
      <c r="BY6" s="55"/>
      <c r="BZ6" s="104"/>
      <c r="CA6" s="56"/>
      <c r="CB6" s="111"/>
      <c r="CC6" s="113"/>
      <c r="CD6" s="52"/>
      <c r="CE6" s="108"/>
      <c r="CF6" s="110"/>
      <c r="CG6" s="119"/>
    </row>
    <row r="7" spans="1:85" s="8" customFormat="1" ht="15.75" x14ac:dyDescent="0.25">
      <c r="A7" s="1">
        <v>27</v>
      </c>
      <c r="B7" s="59">
        <v>1</v>
      </c>
      <c r="C7" s="66">
        <v>42604</v>
      </c>
      <c r="D7" s="72" t="s">
        <v>6</v>
      </c>
      <c r="E7" s="1"/>
      <c r="F7" s="38"/>
      <c r="G7" s="95"/>
      <c r="H7" s="43"/>
      <c r="I7" s="100"/>
      <c r="J7" s="82"/>
      <c r="K7" s="1"/>
      <c r="L7" s="38"/>
      <c r="M7" s="95"/>
      <c r="N7" s="43"/>
      <c r="O7" s="100"/>
      <c r="P7" s="82"/>
      <c r="Q7" s="1"/>
      <c r="R7" s="38"/>
      <c r="S7" s="95"/>
      <c r="T7" s="43"/>
      <c r="U7" s="100"/>
      <c r="V7" s="75"/>
      <c r="W7" s="1"/>
      <c r="X7" s="38"/>
      <c r="Y7" s="95"/>
      <c r="Z7" s="43"/>
      <c r="AA7" s="100"/>
      <c r="AB7" s="75"/>
      <c r="AC7" s="90"/>
      <c r="AD7" s="117"/>
      <c r="AE7" s="38"/>
      <c r="AF7" s="95"/>
      <c r="AG7" s="43"/>
      <c r="AH7" s="100"/>
      <c r="AI7" s="82"/>
      <c r="AJ7" s="1"/>
      <c r="AK7" s="38"/>
      <c r="AL7" s="95"/>
      <c r="AM7" s="43"/>
      <c r="AN7" s="100"/>
      <c r="AO7" s="75"/>
      <c r="AP7" s="1"/>
      <c r="AQ7" s="38"/>
      <c r="AR7" s="95"/>
      <c r="AS7" s="43"/>
      <c r="AT7" s="100"/>
      <c r="AU7" s="75"/>
      <c r="AV7" s="1"/>
      <c r="AW7" s="38"/>
      <c r="AX7" s="95"/>
      <c r="AY7" s="43"/>
      <c r="AZ7" s="100"/>
      <c r="BA7" s="75"/>
      <c r="BB7" s="1"/>
      <c r="BC7" s="38"/>
      <c r="BD7" s="95"/>
      <c r="BE7" s="43"/>
      <c r="BF7" s="100"/>
      <c r="BG7" s="75"/>
      <c r="BH7" s="54"/>
      <c r="BI7" s="55"/>
      <c r="BJ7" s="104"/>
      <c r="BK7" s="56"/>
      <c r="BL7" s="54"/>
      <c r="BM7" s="55"/>
      <c r="BN7" s="104"/>
      <c r="BO7" s="56"/>
      <c r="BP7" s="54"/>
      <c r="BQ7" s="55"/>
      <c r="BR7" s="104"/>
      <c r="BS7" s="56"/>
      <c r="BT7" s="54"/>
      <c r="BU7" s="55"/>
      <c r="BV7" s="108"/>
      <c r="BW7" s="107"/>
      <c r="BX7" s="54"/>
      <c r="BY7" s="55"/>
      <c r="BZ7" s="104"/>
      <c r="CA7" s="56"/>
      <c r="CB7" s="111"/>
      <c r="CC7" s="113"/>
      <c r="CD7" s="52"/>
      <c r="CE7" s="108"/>
      <c r="CF7" s="110"/>
      <c r="CG7" s="119"/>
    </row>
    <row r="8" spans="1:85" s="8" customFormat="1" ht="15.75" x14ac:dyDescent="0.25">
      <c r="A8" s="1">
        <v>26</v>
      </c>
      <c r="B8" s="59">
        <v>2</v>
      </c>
      <c r="C8" s="66">
        <v>42605</v>
      </c>
      <c r="D8" s="72" t="s">
        <v>7</v>
      </c>
      <c r="E8" s="1"/>
      <c r="F8" s="38"/>
      <c r="G8" s="95"/>
      <c r="H8" s="43"/>
      <c r="I8" s="100"/>
      <c r="J8" s="82"/>
      <c r="K8" s="1"/>
      <c r="L8" s="38"/>
      <c r="M8" s="95"/>
      <c r="N8" s="43"/>
      <c r="O8" s="100"/>
      <c r="P8" s="82"/>
      <c r="Q8" s="1"/>
      <c r="R8" s="38"/>
      <c r="S8" s="95"/>
      <c r="T8" s="43"/>
      <c r="U8" s="100"/>
      <c r="V8" s="75"/>
      <c r="W8" s="1"/>
      <c r="X8" s="38"/>
      <c r="Y8" s="95"/>
      <c r="Z8" s="43"/>
      <c r="AA8" s="100"/>
      <c r="AB8" s="75"/>
      <c r="AC8" s="90"/>
      <c r="AD8" s="117"/>
      <c r="AE8" s="38"/>
      <c r="AF8" s="95"/>
      <c r="AG8" s="43"/>
      <c r="AH8" s="100"/>
      <c r="AI8" s="82"/>
      <c r="AJ8" s="1"/>
      <c r="AK8" s="38"/>
      <c r="AL8" s="95"/>
      <c r="AM8" s="43"/>
      <c r="AN8" s="100"/>
      <c r="AO8" s="75"/>
      <c r="AP8" s="1"/>
      <c r="AQ8" s="38"/>
      <c r="AR8" s="95"/>
      <c r="AS8" s="43"/>
      <c r="AT8" s="100"/>
      <c r="AU8" s="75"/>
      <c r="AV8" s="1"/>
      <c r="AW8" s="38"/>
      <c r="AX8" s="95"/>
      <c r="AY8" s="43"/>
      <c r="AZ8" s="100"/>
      <c r="BA8" s="75"/>
      <c r="BB8" s="1"/>
      <c r="BC8" s="38"/>
      <c r="BD8" s="95"/>
      <c r="BE8" s="43"/>
      <c r="BF8" s="100"/>
      <c r="BG8" s="75"/>
      <c r="BH8" s="54"/>
      <c r="BI8" s="55"/>
      <c r="BJ8" s="104"/>
      <c r="BK8" s="56"/>
      <c r="BL8" s="54"/>
      <c r="BM8" s="55"/>
      <c r="BN8" s="104"/>
      <c r="BO8" s="56"/>
      <c r="BP8" s="54"/>
      <c r="BQ8" s="55"/>
      <c r="BR8" s="104"/>
      <c r="BS8" s="56"/>
      <c r="BT8" s="54"/>
      <c r="BU8" s="55"/>
      <c r="BV8" s="108"/>
      <c r="BW8" s="107"/>
      <c r="BX8" s="54"/>
      <c r="BY8" s="55"/>
      <c r="BZ8" s="104"/>
      <c r="CA8" s="56"/>
      <c r="CB8" s="111"/>
      <c r="CC8" s="113"/>
      <c r="CD8" s="52"/>
      <c r="CE8" s="108"/>
      <c r="CF8" s="110"/>
      <c r="CG8" s="119"/>
    </row>
    <row r="9" spans="1:85" s="8" customFormat="1" ht="15.75" x14ac:dyDescent="0.25">
      <c r="A9" s="1">
        <v>25</v>
      </c>
      <c r="B9" s="59">
        <v>3</v>
      </c>
      <c r="C9" s="66">
        <v>42606</v>
      </c>
      <c r="D9" s="72" t="s">
        <v>8</v>
      </c>
      <c r="E9" s="1"/>
      <c r="F9" s="38"/>
      <c r="G9" s="95"/>
      <c r="H9" s="43"/>
      <c r="I9" s="100"/>
      <c r="J9" s="82"/>
      <c r="K9" s="1"/>
      <c r="L9" s="38"/>
      <c r="M9" s="95"/>
      <c r="N9" s="43"/>
      <c r="O9" s="100"/>
      <c r="P9" s="82"/>
      <c r="Q9" s="1"/>
      <c r="R9" s="38"/>
      <c r="S9" s="95"/>
      <c r="T9" s="43"/>
      <c r="U9" s="100"/>
      <c r="V9" s="75"/>
      <c r="W9" s="1"/>
      <c r="X9" s="38"/>
      <c r="Y9" s="95"/>
      <c r="Z9" s="43"/>
      <c r="AA9" s="100"/>
      <c r="AB9" s="75"/>
      <c r="AC9" s="90"/>
      <c r="AD9" s="117"/>
      <c r="AE9" s="38"/>
      <c r="AF9" s="95"/>
      <c r="AG9" s="43"/>
      <c r="AH9" s="100"/>
      <c r="AI9" s="82"/>
      <c r="AJ9" s="1"/>
      <c r="AK9" s="38"/>
      <c r="AL9" s="95"/>
      <c r="AM9" s="43"/>
      <c r="AN9" s="100"/>
      <c r="AO9" s="75"/>
      <c r="AP9" s="1"/>
      <c r="AQ9" s="38"/>
      <c r="AR9" s="95"/>
      <c r="AS9" s="43"/>
      <c r="AT9" s="100"/>
      <c r="AU9" s="75"/>
      <c r="AV9" s="1"/>
      <c r="AW9" s="38"/>
      <c r="AX9" s="95"/>
      <c r="AY9" s="43"/>
      <c r="AZ9" s="100"/>
      <c r="BA9" s="75"/>
      <c r="BB9" s="1"/>
      <c r="BC9" s="38"/>
      <c r="BD9" s="95"/>
      <c r="BE9" s="43"/>
      <c r="BF9" s="100"/>
      <c r="BG9" s="75"/>
      <c r="BH9" s="54"/>
      <c r="BI9" s="55"/>
      <c r="BJ9" s="104"/>
      <c r="BK9" s="56"/>
      <c r="BL9" s="54"/>
      <c r="BM9" s="55"/>
      <c r="BN9" s="104"/>
      <c r="BO9" s="56"/>
      <c r="BP9" s="54"/>
      <c r="BQ9" s="55"/>
      <c r="BR9" s="104"/>
      <c r="BS9" s="56"/>
      <c r="BT9" s="54"/>
      <c r="BU9" s="55"/>
      <c r="BV9" s="108"/>
      <c r="BW9" s="107"/>
      <c r="BX9" s="54"/>
      <c r="BY9" s="55"/>
      <c r="BZ9" s="104"/>
      <c r="CA9" s="56"/>
      <c r="CB9" s="111"/>
      <c r="CC9" s="113"/>
      <c r="CD9" s="52"/>
      <c r="CE9" s="108"/>
      <c r="CF9" s="110"/>
      <c r="CG9" s="119"/>
    </row>
    <row r="10" spans="1:85" s="9" customFormat="1" ht="15.75" x14ac:dyDescent="0.25">
      <c r="A10" s="1">
        <v>24</v>
      </c>
      <c r="B10" s="59">
        <v>4</v>
      </c>
      <c r="C10" s="66">
        <v>42607</v>
      </c>
      <c r="D10" s="72" t="s">
        <v>9</v>
      </c>
      <c r="E10" s="1"/>
      <c r="F10" s="38"/>
      <c r="G10" s="95"/>
      <c r="H10" s="43"/>
      <c r="I10" s="100"/>
      <c r="J10" s="82"/>
      <c r="K10" s="1"/>
      <c r="L10" s="38"/>
      <c r="M10" s="95"/>
      <c r="N10" s="43"/>
      <c r="O10" s="100"/>
      <c r="P10" s="82"/>
      <c r="Q10" s="1"/>
      <c r="R10" s="38"/>
      <c r="S10" s="95"/>
      <c r="T10" s="43"/>
      <c r="U10" s="100"/>
      <c r="V10" s="75"/>
      <c r="W10" s="1"/>
      <c r="X10" s="38"/>
      <c r="Y10" s="95"/>
      <c r="Z10" s="43"/>
      <c r="AA10" s="100"/>
      <c r="AB10" s="75"/>
      <c r="AC10" s="90"/>
      <c r="AD10" s="117"/>
      <c r="AE10" s="38"/>
      <c r="AF10" s="95"/>
      <c r="AG10" s="43"/>
      <c r="AH10" s="100"/>
      <c r="AI10" s="82"/>
      <c r="AJ10" s="1"/>
      <c r="AK10" s="38"/>
      <c r="AL10" s="95"/>
      <c r="AM10" s="43"/>
      <c r="AN10" s="100"/>
      <c r="AO10" s="75"/>
      <c r="AP10" s="1"/>
      <c r="AQ10" s="38"/>
      <c r="AR10" s="95"/>
      <c r="AS10" s="43"/>
      <c r="AT10" s="100"/>
      <c r="AU10" s="75"/>
      <c r="AV10" s="1"/>
      <c r="AW10" s="38"/>
      <c r="AX10" s="95"/>
      <c r="AY10" s="43"/>
      <c r="AZ10" s="100"/>
      <c r="BA10" s="75"/>
      <c r="BB10" s="1"/>
      <c r="BC10" s="38"/>
      <c r="BD10" s="95"/>
      <c r="BE10" s="43"/>
      <c r="BF10" s="100"/>
      <c r="BG10" s="75"/>
      <c r="BH10" s="54"/>
      <c r="BI10" s="55"/>
      <c r="BJ10" s="104"/>
      <c r="BK10" s="56"/>
      <c r="BL10" s="54"/>
      <c r="BM10" s="55"/>
      <c r="BN10" s="104"/>
      <c r="BO10" s="56"/>
      <c r="BP10" s="54"/>
      <c r="BQ10" s="55"/>
      <c r="BR10" s="104"/>
      <c r="BS10" s="56"/>
      <c r="BT10" s="54"/>
      <c r="BU10" s="55"/>
      <c r="BV10" s="108"/>
      <c r="BW10" s="107"/>
      <c r="BX10" s="54"/>
      <c r="BY10" s="55"/>
      <c r="BZ10" s="104"/>
      <c r="CA10" s="56"/>
      <c r="CB10" s="111"/>
      <c r="CC10" s="113"/>
      <c r="CD10" s="52"/>
      <c r="CE10" s="108"/>
      <c r="CF10" s="110"/>
      <c r="CG10" s="119"/>
    </row>
    <row r="11" spans="1:85" s="7" customFormat="1" ht="15.75" x14ac:dyDescent="0.25">
      <c r="A11" s="1">
        <v>23</v>
      </c>
      <c r="B11" s="59">
        <v>5</v>
      </c>
      <c r="C11" s="66">
        <v>42608</v>
      </c>
      <c r="D11" s="72" t="s">
        <v>10</v>
      </c>
      <c r="E11" s="1"/>
      <c r="F11" s="38"/>
      <c r="G11" s="95"/>
      <c r="H11" s="43"/>
      <c r="I11" s="100"/>
      <c r="J11" s="82"/>
      <c r="K11" s="1"/>
      <c r="L11" s="38"/>
      <c r="M11" s="95"/>
      <c r="N11" s="43"/>
      <c r="O11" s="100"/>
      <c r="P11" s="82"/>
      <c r="Q11" s="1"/>
      <c r="R11" s="38"/>
      <c r="S11" s="95"/>
      <c r="T11" s="43"/>
      <c r="U11" s="100"/>
      <c r="V11" s="75"/>
      <c r="W11" s="1"/>
      <c r="X11" s="38"/>
      <c r="Y11" s="95"/>
      <c r="Z11" s="43"/>
      <c r="AA11" s="100"/>
      <c r="AB11" s="75"/>
      <c r="AC11" s="90"/>
      <c r="AD11" s="117"/>
      <c r="AE11" s="38"/>
      <c r="AF11" s="95"/>
      <c r="AG11" s="43"/>
      <c r="AH11" s="100"/>
      <c r="AI11" s="82"/>
      <c r="AJ11" s="1"/>
      <c r="AK11" s="38"/>
      <c r="AL11" s="95"/>
      <c r="AM11" s="43"/>
      <c r="AN11" s="100"/>
      <c r="AO11" s="75"/>
      <c r="AP11" s="1"/>
      <c r="AQ11" s="38"/>
      <c r="AR11" s="95"/>
      <c r="AS11" s="43"/>
      <c r="AT11" s="100"/>
      <c r="AU11" s="75"/>
      <c r="AV11" s="1"/>
      <c r="AW11" s="38"/>
      <c r="AX11" s="95"/>
      <c r="AY11" s="43"/>
      <c r="AZ11" s="100"/>
      <c r="BA11" s="75"/>
      <c r="BB11" s="1"/>
      <c r="BC11" s="38"/>
      <c r="BD11" s="95"/>
      <c r="BE11" s="43"/>
      <c r="BF11" s="100"/>
      <c r="BG11" s="75"/>
      <c r="BH11" s="54"/>
      <c r="BI11" s="55"/>
      <c r="BJ11" s="104"/>
      <c r="BK11" s="56"/>
      <c r="BL11" s="54"/>
      <c r="BM11" s="55"/>
      <c r="BN11" s="104"/>
      <c r="BO11" s="56"/>
      <c r="BP11" s="54"/>
      <c r="BQ11" s="55"/>
      <c r="BR11" s="104"/>
      <c r="BS11" s="56"/>
      <c r="BT11" s="54"/>
      <c r="BU11" s="55"/>
      <c r="BV11" s="108"/>
      <c r="BW11" s="107"/>
      <c r="BX11" s="54"/>
      <c r="BY11" s="55"/>
      <c r="BZ11" s="104"/>
      <c r="CA11" s="56"/>
      <c r="CB11" s="111"/>
      <c r="CC11" s="113"/>
      <c r="CD11" s="52"/>
      <c r="CE11" s="108"/>
      <c r="CF11" s="110"/>
      <c r="CG11" s="119"/>
    </row>
    <row r="12" spans="1:85" s="7" customFormat="1" ht="15.75" x14ac:dyDescent="0.25">
      <c r="A12" s="61">
        <v>22</v>
      </c>
      <c r="B12" s="60"/>
      <c r="C12" s="66">
        <v>42609</v>
      </c>
      <c r="D12" s="71" t="s">
        <v>11</v>
      </c>
      <c r="E12" s="2"/>
      <c r="F12" s="39"/>
      <c r="G12" s="96"/>
      <c r="H12" s="44"/>
      <c r="I12" s="98"/>
      <c r="J12" s="83"/>
      <c r="K12" s="2"/>
      <c r="L12" s="39"/>
      <c r="M12" s="96"/>
      <c r="N12" s="44"/>
      <c r="O12" s="98"/>
      <c r="P12" s="83"/>
      <c r="Q12" s="2"/>
      <c r="R12" s="39"/>
      <c r="S12" s="96"/>
      <c r="T12" s="44"/>
      <c r="U12" s="98"/>
      <c r="V12" s="74"/>
      <c r="W12" s="2"/>
      <c r="X12" s="39"/>
      <c r="Y12" s="96"/>
      <c r="Z12" s="44"/>
      <c r="AA12" s="98"/>
      <c r="AB12" s="74"/>
      <c r="AC12" s="91"/>
      <c r="AD12" s="118"/>
      <c r="AE12" s="39"/>
      <c r="AF12" s="96"/>
      <c r="AG12" s="44"/>
      <c r="AH12" s="98"/>
      <c r="AI12" s="83"/>
      <c r="AJ12" s="2"/>
      <c r="AK12" s="39"/>
      <c r="AL12" s="96"/>
      <c r="AM12" s="44"/>
      <c r="AN12" s="98"/>
      <c r="AO12" s="74"/>
      <c r="AP12" s="2"/>
      <c r="AQ12" s="39"/>
      <c r="AR12" s="96"/>
      <c r="AS12" s="44"/>
      <c r="AT12" s="98"/>
      <c r="AU12" s="74"/>
      <c r="AV12" s="2"/>
      <c r="AW12" s="39"/>
      <c r="AX12" s="96"/>
      <c r="AY12" s="44"/>
      <c r="AZ12" s="98"/>
      <c r="BA12" s="74"/>
      <c r="BB12" s="2"/>
      <c r="BC12" s="39"/>
      <c r="BD12" s="96"/>
      <c r="BE12" s="44"/>
      <c r="BF12" s="98"/>
      <c r="BG12" s="74"/>
      <c r="BH12" s="54"/>
      <c r="BI12" s="55"/>
      <c r="BJ12" s="104"/>
      <c r="BK12" s="56"/>
      <c r="BL12" s="54"/>
      <c r="BM12" s="55"/>
      <c r="BN12" s="104"/>
      <c r="BO12" s="56"/>
      <c r="BP12" s="54"/>
      <c r="BQ12" s="55"/>
      <c r="BR12" s="104"/>
      <c r="BS12" s="56"/>
      <c r="BT12" s="54"/>
      <c r="BU12" s="55"/>
      <c r="BV12" s="108"/>
      <c r="BW12" s="107"/>
      <c r="BX12" s="54"/>
      <c r="BY12" s="55"/>
      <c r="BZ12" s="104"/>
      <c r="CA12" s="56"/>
      <c r="CB12" s="111"/>
      <c r="CC12" s="113"/>
      <c r="CD12" s="52"/>
      <c r="CE12" s="108"/>
      <c r="CF12" s="110"/>
      <c r="CG12" s="119"/>
    </row>
    <row r="13" spans="1:85" s="8" customFormat="1" ht="15.75" x14ac:dyDescent="0.25">
      <c r="A13" s="61">
        <v>21</v>
      </c>
      <c r="B13" s="63"/>
      <c r="C13" s="66">
        <v>42610</v>
      </c>
      <c r="D13" s="71" t="s">
        <v>5</v>
      </c>
      <c r="E13" s="2"/>
      <c r="F13" s="39"/>
      <c r="G13" s="96"/>
      <c r="H13" s="44"/>
      <c r="I13" s="98"/>
      <c r="J13" s="83"/>
      <c r="K13" s="2"/>
      <c r="L13" s="39"/>
      <c r="M13" s="96"/>
      <c r="N13" s="44"/>
      <c r="O13" s="98"/>
      <c r="P13" s="83"/>
      <c r="Q13" s="2"/>
      <c r="R13" s="39"/>
      <c r="S13" s="96"/>
      <c r="T13" s="44"/>
      <c r="U13" s="98"/>
      <c r="V13" s="74"/>
      <c r="W13" s="2"/>
      <c r="X13" s="39"/>
      <c r="Y13" s="96"/>
      <c r="Z13" s="44"/>
      <c r="AA13" s="98"/>
      <c r="AB13" s="74"/>
      <c r="AC13" s="91"/>
      <c r="AD13" s="118"/>
      <c r="AE13" s="39"/>
      <c r="AF13" s="96"/>
      <c r="AG13" s="44"/>
      <c r="AH13" s="98"/>
      <c r="AI13" s="83"/>
      <c r="AJ13" s="2"/>
      <c r="AK13" s="39"/>
      <c r="AL13" s="96"/>
      <c r="AM13" s="44"/>
      <c r="AN13" s="98"/>
      <c r="AO13" s="74"/>
      <c r="AP13" s="2"/>
      <c r="AQ13" s="39"/>
      <c r="AR13" s="96"/>
      <c r="AS13" s="44"/>
      <c r="AT13" s="98"/>
      <c r="AU13" s="74"/>
      <c r="AV13" s="2"/>
      <c r="AW13" s="39"/>
      <c r="AX13" s="96"/>
      <c r="AY13" s="44"/>
      <c r="AZ13" s="98"/>
      <c r="BA13" s="74"/>
      <c r="BB13" s="2"/>
      <c r="BC13" s="39"/>
      <c r="BD13" s="96"/>
      <c r="BE13" s="44"/>
      <c r="BF13" s="98"/>
      <c r="BG13" s="74"/>
      <c r="BH13" s="54"/>
      <c r="BI13" s="55"/>
      <c r="BJ13" s="104"/>
      <c r="BK13" s="56"/>
      <c r="BL13" s="54"/>
      <c r="BM13" s="55"/>
      <c r="BN13" s="104"/>
      <c r="BO13" s="56"/>
      <c r="BP13" s="54"/>
      <c r="BQ13" s="55"/>
      <c r="BR13" s="104"/>
      <c r="BS13" s="56"/>
      <c r="BT13" s="54"/>
      <c r="BU13" s="55"/>
      <c r="BV13" s="108"/>
      <c r="BW13" s="107"/>
      <c r="BX13" s="54"/>
      <c r="BY13" s="55"/>
      <c r="BZ13" s="104"/>
      <c r="CA13" s="56"/>
      <c r="CB13" s="111"/>
      <c r="CC13" s="113"/>
      <c r="CD13" s="52"/>
      <c r="CE13" s="108"/>
      <c r="CF13" s="110"/>
      <c r="CG13" s="119"/>
    </row>
    <row r="14" spans="1:85" s="8" customFormat="1" ht="15.75" x14ac:dyDescent="0.25">
      <c r="A14" s="1">
        <v>20</v>
      </c>
      <c r="B14" s="59">
        <v>6</v>
      </c>
      <c r="C14" s="66">
        <v>42611</v>
      </c>
      <c r="D14" s="72" t="s">
        <v>6</v>
      </c>
      <c r="E14" s="1"/>
      <c r="F14" s="38"/>
      <c r="G14" s="95"/>
      <c r="H14" s="43"/>
      <c r="I14" s="100"/>
      <c r="J14" s="82"/>
      <c r="K14" s="1"/>
      <c r="L14" s="38"/>
      <c r="M14" s="95"/>
      <c r="N14" s="43"/>
      <c r="O14" s="100"/>
      <c r="P14" s="82"/>
      <c r="Q14" s="1"/>
      <c r="R14" s="38"/>
      <c r="S14" s="95"/>
      <c r="T14" s="43"/>
      <c r="U14" s="100"/>
      <c r="V14" s="75"/>
      <c r="W14" s="1"/>
      <c r="X14" s="38"/>
      <c r="Y14" s="95"/>
      <c r="Z14" s="43"/>
      <c r="AA14" s="100"/>
      <c r="AB14" s="75"/>
      <c r="AC14" s="90"/>
      <c r="AD14" s="117"/>
      <c r="AE14" s="38"/>
      <c r="AF14" s="95"/>
      <c r="AG14" s="43"/>
      <c r="AH14" s="100"/>
      <c r="AI14" s="82"/>
      <c r="AJ14" s="1"/>
      <c r="AK14" s="38"/>
      <c r="AL14" s="95"/>
      <c r="AM14" s="43"/>
      <c r="AN14" s="100"/>
      <c r="AO14" s="75"/>
      <c r="AP14" s="1"/>
      <c r="AQ14" s="38"/>
      <c r="AR14" s="95"/>
      <c r="AS14" s="43"/>
      <c r="AT14" s="100"/>
      <c r="AU14" s="75"/>
      <c r="AV14" s="1"/>
      <c r="AW14" s="38"/>
      <c r="AX14" s="95"/>
      <c r="AY14" s="43"/>
      <c r="AZ14" s="100"/>
      <c r="BA14" s="75"/>
      <c r="BB14" s="1"/>
      <c r="BC14" s="38"/>
      <c r="BD14" s="95"/>
      <c r="BE14" s="43"/>
      <c r="BF14" s="100"/>
      <c r="BG14" s="75"/>
      <c r="BH14" s="54"/>
      <c r="BI14" s="55"/>
      <c r="BJ14" s="104"/>
      <c r="BK14" s="56"/>
      <c r="BL14" s="54"/>
      <c r="BM14" s="55"/>
      <c r="BN14" s="104"/>
      <c r="BO14" s="56"/>
      <c r="BP14" s="54"/>
      <c r="BQ14" s="55"/>
      <c r="BR14" s="104"/>
      <c r="BS14" s="56"/>
      <c r="BT14" s="54"/>
      <c r="BU14" s="55"/>
      <c r="BV14" s="108"/>
      <c r="BW14" s="107"/>
      <c r="BX14" s="54"/>
      <c r="BY14" s="55"/>
      <c r="BZ14" s="104"/>
      <c r="CA14" s="56"/>
      <c r="CB14" s="111"/>
      <c r="CC14" s="113"/>
      <c r="CD14" s="52"/>
      <c r="CE14" s="108"/>
      <c r="CF14" s="110"/>
      <c r="CG14" s="119"/>
    </row>
    <row r="15" spans="1:85" s="8" customFormat="1" ht="15.75" x14ac:dyDescent="0.25">
      <c r="A15" s="1">
        <v>19</v>
      </c>
      <c r="B15" s="59">
        <v>7</v>
      </c>
      <c r="C15" s="66">
        <v>42612</v>
      </c>
      <c r="D15" s="72" t="s">
        <v>7</v>
      </c>
      <c r="E15" s="1"/>
      <c r="F15" s="38"/>
      <c r="G15" s="95"/>
      <c r="H15" s="43"/>
      <c r="I15" s="100"/>
      <c r="J15" s="82"/>
      <c r="K15" s="1"/>
      <c r="L15" s="38"/>
      <c r="M15" s="95"/>
      <c r="N15" s="43"/>
      <c r="O15" s="100"/>
      <c r="P15" s="82"/>
      <c r="Q15" s="1"/>
      <c r="R15" s="38"/>
      <c r="S15" s="95"/>
      <c r="T15" s="43"/>
      <c r="U15" s="100"/>
      <c r="V15" s="75"/>
      <c r="W15" s="1"/>
      <c r="X15" s="38"/>
      <c r="Y15" s="95"/>
      <c r="Z15" s="43"/>
      <c r="AA15" s="100"/>
      <c r="AB15" s="75"/>
      <c r="AC15" s="90"/>
      <c r="AD15" s="117"/>
      <c r="AE15" s="38"/>
      <c r="AF15" s="95"/>
      <c r="AG15" s="43"/>
      <c r="AH15" s="100"/>
      <c r="AI15" s="82"/>
      <c r="AJ15" s="1"/>
      <c r="AK15" s="38"/>
      <c r="AL15" s="95"/>
      <c r="AM15" s="43"/>
      <c r="AN15" s="100"/>
      <c r="AO15" s="75"/>
      <c r="AP15" s="1"/>
      <c r="AQ15" s="38"/>
      <c r="AR15" s="95"/>
      <c r="AS15" s="43"/>
      <c r="AT15" s="100"/>
      <c r="AU15" s="75"/>
      <c r="AV15" s="1"/>
      <c r="AW15" s="38"/>
      <c r="AX15" s="95"/>
      <c r="AY15" s="43"/>
      <c r="AZ15" s="100"/>
      <c r="BA15" s="75"/>
      <c r="BB15" s="1"/>
      <c r="BC15" s="38"/>
      <c r="BD15" s="95"/>
      <c r="BE15" s="43"/>
      <c r="BF15" s="100"/>
      <c r="BG15" s="75"/>
      <c r="BH15" s="54"/>
      <c r="BI15" s="55"/>
      <c r="BJ15" s="104"/>
      <c r="BK15" s="56"/>
      <c r="BL15" s="54"/>
      <c r="BM15" s="55"/>
      <c r="BN15" s="104"/>
      <c r="BO15" s="56"/>
      <c r="BP15" s="54"/>
      <c r="BQ15" s="55"/>
      <c r="BR15" s="104"/>
      <c r="BS15" s="56"/>
      <c r="BT15" s="54"/>
      <c r="BU15" s="55"/>
      <c r="BV15" s="108"/>
      <c r="BW15" s="107"/>
      <c r="BX15" s="54"/>
      <c r="BY15" s="55"/>
      <c r="BZ15" s="104"/>
      <c r="CA15" s="56"/>
      <c r="CB15" s="111"/>
      <c r="CC15" s="113"/>
      <c r="CD15" s="52"/>
      <c r="CE15" s="108"/>
      <c r="CF15" s="110"/>
      <c r="CG15" s="119"/>
    </row>
    <row r="16" spans="1:85" s="8" customFormat="1" ht="15.75" x14ac:dyDescent="0.25">
      <c r="A16" s="1">
        <v>18</v>
      </c>
      <c r="B16" s="59">
        <v>8</v>
      </c>
      <c r="C16" s="66">
        <v>42613</v>
      </c>
      <c r="D16" s="72" t="s">
        <v>8</v>
      </c>
      <c r="E16" s="1"/>
      <c r="F16" s="38"/>
      <c r="G16" s="95"/>
      <c r="H16" s="43"/>
      <c r="I16" s="100"/>
      <c r="J16" s="82"/>
      <c r="K16" s="1"/>
      <c r="L16" s="38"/>
      <c r="M16" s="95"/>
      <c r="N16" s="43"/>
      <c r="O16" s="100"/>
      <c r="P16" s="82"/>
      <c r="Q16" s="1"/>
      <c r="R16" s="38"/>
      <c r="S16" s="95"/>
      <c r="T16" s="43"/>
      <c r="U16" s="100"/>
      <c r="V16" s="75"/>
      <c r="W16" s="1"/>
      <c r="X16" s="38"/>
      <c r="Y16" s="95"/>
      <c r="Z16" s="43"/>
      <c r="AA16" s="100"/>
      <c r="AB16" s="75"/>
      <c r="AC16" s="90"/>
      <c r="AD16" s="117"/>
      <c r="AE16" s="38"/>
      <c r="AF16" s="95"/>
      <c r="AG16" s="43"/>
      <c r="AH16" s="100"/>
      <c r="AI16" s="82"/>
      <c r="AJ16" s="1"/>
      <c r="AK16" s="38"/>
      <c r="AL16" s="95"/>
      <c r="AM16" s="43"/>
      <c r="AN16" s="100"/>
      <c r="AO16" s="75"/>
      <c r="AP16" s="1"/>
      <c r="AQ16" s="38"/>
      <c r="AR16" s="95"/>
      <c r="AS16" s="43"/>
      <c r="AT16" s="100"/>
      <c r="AU16" s="75"/>
      <c r="AV16" s="1"/>
      <c r="AW16" s="38"/>
      <c r="AX16" s="95"/>
      <c r="AY16" s="43"/>
      <c r="AZ16" s="100"/>
      <c r="BA16" s="75"/>
      <c r="BB16" s="1"/>
      <c r="BC16" s="38"/>
      <c r="BD16" s="95"/>
      <c r="BE16" s="43"/>
      <c r="BF16" s="100"/>
      <c r="BG16" s="75"/>
      <c r="BH16" s="54"/>
      <c r="BI16" s="55"/>
      <c r="BJ16" s="104"/>
      <c r="BK16" s="56"/>
      <c r="BL16" s="54"/>
      <c r="BM16" s="55"/>
      <c r="BN16" s="104"/>
      <c r="BO16" s="56"/>
      <c r="BP16" s="54"/>
      <c r="BQ16" s="55"/>
      <c r="BR16" s="104"/>
      <c r="BS16" s="56"/>
      <c r="BT16" s="54"/>
      <c r="BU16" s="55"/>
      <c r="BV16" s="108"/>
      <c r="BW16" s="107"/>
      <c r="BX16" s="54"/>
      <c r="BY16" s="55"/>
      <c r="BZ16" s="104"/>
      <c r="CA16" s="56"/>
      <c r="CB16" s="111"/>
      <c r="CC16" s="113"/>
      <c r="CD16" s="52"/>
      <c r="CE16" s="108"/>
      <c r="CF16" s="110"/>
      <c r="CG16" s="119"/>
    </row>
    <row r="17" spans="1:85" s="8" customFormat="1" ht="15.75" x14ac:dyDescent="0.25">
      <c r="A17" s="1">
        <v>17</v>
      </c>
      <c r="B17" s="59">
        <v>9</v>
      </c>
      <c r="C17" s="66">
        <v>42614</v>
      </c>
      <c r="D17" s="72" t="s">
        <v>9</v>
      </c>
      <c r="E17" s="1"/>
      <c r="F17" s="38"/>
      <c r="G17" s="95"/>
      <c r="H17" s="43"/>
      <c r="I17" s="100"/>
      <c r="J17" s="82"/>
      <c r="K17" s="1"/>
      <c r="L17" s="38"/>
      <c r="M17" s="95"/>
      <c r="N17" s="43"/>
      <c r="O17" s="100"/>
      <c r="P17" s="82"/>
      <c r="Q17" s="1"/>
      <c r="R17" s="38"/>
      <c r="S17" s="95"/>
      <c r="T17" s="43"/>
      <c r="U17" s="100"/>
      <c r="V17" s="75"/>
      <c r="W17" s="1"/>
      <c r="X17" s="38"/>
      <c r="Y17" s="95"/>
      <c r="Z17" s="43"/>
      <c r="AA17" s="100"/>
      <c r="AB17" s="75"/>
      <c r="AC17" s="90"/>
      <c r="AD17" s="117"/>
      <c r="AE17" s="38"/>
      <c r="AF17" s="95"/>
      <c r="AG17" s="43"/>
      <c r="AH17" s="100"/>
      <c r="AI17" s="82"/>
      <c r="AJ17" s="1"/>
      <c r="AK17" s="38"/>
      <c r="AL17" s="95"/>
      <c r="AM17" s="43"/>
      <c r="AN17" s="100"/>
      <c r="AO17" s="75"/>
      <c r="AP17" s="1"/>
      <c r="AQ17" s="38"/>
      <c r="AR17" s="95"/>
      <c r="AS17" s="43"/>
      <c r="AT17" s="100"/>
      <c r="AU17" s="75"/>
      <c r="AV17" s="1"/>
      <c r="AW17" s="38"/>
      <c r="AX17" s="95"/>
      <c r="AY17" s="43"/>
      <c r="AZ17" s="100"/>
      <c r="BA17" s="75"/>
      <c r="BB17" s="1"/>
      <c r="BC17" s="38"/>
      <c r="BD17" s="95"/>
      <c r="BE17" s="43"/>
      <c r="BF17" s="100"/>
      <c r="BG17" s="75"/>
      <c r="BH17" s="54"/>
      <c r="BI17" s="55"/>
      <c r="BJ17" s="104"/>
      <c r="BK17" s="56"/>
      <c r="BL17" s="54"/>
      <c r="BM17" s="55"/>
      <c r="BN17" s="104"/>
      <c r="BO17" s="56"/>
      <c r="BP17" s="54"/>
      <c r="BQ17" s="55"/>
      <c r="BR17" s="104"/>
      <c r="BS17" s="56"/>
      <c r="BT17" s="54"/>
      <c r="BU17" s="55"/>
      <c r="BV17" s="108"/>
      <c r="BW17" s="107"/>
      <c r="BX17" s="54"/>
      <c r="BY17" s="55"/>
      <c r="BZ17" s="104"/>
      <c r="CA17" s="56"/>
      <c r="CB17" s="111"/>
      <c r="CC17" s="113"/>
      <c r="CD17" s="52"/>
      <c r="CE17" s="108"/>
      <c r="CF17" s="110"/>
      <c r="CG17" s="119"/>
    </row>
    <row r="18" spans="1:85" s="7" customFormat="1" ht="15.75" x14ac:dyDescent="0.25">
      <c r="A18" s="1">
        <v>16</v>
      </c>
      <c r="B18" s="59">
        <v>10</v>
      </c>
      <c r="C18" s="66">
        <v>42615</v>
      </c>
      <c r="D18" s="72" t="s">
        <v>10</v>
      </c>
      <c r="E18" s="1"/>
      <c r="F18" s="38"/>
      <c r="G18" s="95"/>
      <c r="H18" s="43"/>
      <c r="I18" s="100"/>
      <c r="J18" s="82"/>
      <c r="K18" s="1"/>
      <c r="L18" s="38"/>
      <c r="M18" s="95"/>
      <c r="N18" s="43"/>
      <c r="O18" s="100"/>
      <c r="P18" s="82"/>
      <c r="Q18" s="1"/>
      <c r="R18" s="38"/>
      <c r="S18" s="95"/>
      <c r="T18" s="43"/>
      <c r="U18" s="100"/>
      <c r="V18" s="75"/>
      <c r="W18" s="1"/>
      <c r="X18" s="38"/>
      <c r="Y18" s="95"/>
      <c r="Z18" s="43"/>
      <c r="AA18" s="100"/>
      <c r="AB18" s="75"/>
      <c r="AC18" s="90"/>
      <c r="AD18" s="117"/>
      <c r="AE18" s="38"/>
      <c r="AF18" s="95"/>
      <c r="AG18" s="43"/>
      <c r="AH18" s="100"/>
      <c r="AI18" s="82"/>
      <c r="AJ18" s="1"/>
      <c r="AK18" s="38"/>
      <c r="AL18" s="95"/>
      <c r="AM18" s="43"/>
      <c r="AN18" s="100"/>
      <c r="AO18" s="75"/>
      <c r="AP18" s="1"/>
      <c r="AQ18" s="38"/>
      <c r="AR18" s="95"/>
      <c r="AS18" s="43"/>
      <c r="AT18" s="100"/>
      <c r="AU18" s="75"/>
      <c r="AV18" s="1"/>
      <c r="AW18" s="38"/>
      <c r="AX18" s="95"/>
      <c r="AY18" s="43"/>
      <c r="AZ18" s="100"/>
      <c r="BA18" s="75"/>
      <c r="BB18" s="1"/>
      <c r="BC18" s="38"/>
      <c r="BD18" s="95"/>
      <c r="BE18" s="43"/>
      <c r="BF18" s="100"/>
      <c r="BG18" s="75"/>
      <c r="BH18" s="54"/>
      <c r="BI18" s="55"/>
      <c r="BJ18" s="104"/>
      <c r="BK18" s="56"/>
      <c r="BL18" s="54"/>
      <c r="BM18" s="55"/>
      <c r="BN18" s="104"/>
      <c r="BO18" s="56"/>
      <c r="BP18" s="54"/>
      <c r="BQ18" s="55"/>
      <c r="BR18" s="104"/>
      <c r="BS18" s="56"/>
      <c r="BT18" s="54"/>
      <c r="BU18" s="55"/>
      <c r="BV18" s="108"/>
      <c r="BW18" s="107"/>
      <c r="BX18" s="54"/>
      <c r="BY18" s="55"/>
      <c r="BZ18" s="104"/>
      <c r="CA18" s="56"/>
      <c r="CB18" s="111"/>
      <c r="CC18" s="113"/>
      <c r="CD18" s="52"/>
      <c r="CE18" s="108"/>
      <c r="CF18" s="110"/>
      <c r="CG18" s="119"/>
    </row>
    <row r="19" spans="1:85" s="7" customFormat="1" ht="15.75" x14ac:dyDescent="0.25">
      <c r="A19" s="61">
        <v>15</v>
      </c>
      <c r="B19" s="60"/>
      <c r="C19" s="66">
        <v>42616</v>
      </c>
      <c r="D19" s="71" t="s">
        <v>11</v>
      </c>
      <c r="E19" s="2"/>
      <c r="F19" s="39"/>
      <c r="G19" s="96"/>
      <c r="H19" s="44"/>
      <c r="I19" s="98"/>
      <c r="J19" s="83"/>
      <c r="K19" s="2"/>
      <c r="L19" s="39"/>
      <c r="M19" s="96"/>
      <c r="N19" s="44"/>
      <c r="O19" s="98"/>
      <c r="P19" s="83"/>
      <c r="Q19" s="2"/>
      <c r="R19" s="39"/>
      <c r="S19" s="96"/>
      <c r="T19" s="44"/>
      <c r="U19" s="98"/>
      <c r="V19" s="74"/>
      <c r="W19" s="2"/>
      <c r="X19" s="39"/>
      <c r="Y19" s="96"/>
      <c r="Z19" s="44"/>
      <c r="AA19" s="98"/>
      <c r="AB19" s="74"/>
      <c r="AC19" s="91"/>
      <c r="AD19" s="118"/>
      <c r="AE19" s="39"/>
      <c r="AF19" s="96"/>
      <c r="AG19" s="44"/>
      <c r="AH19" s="98"/>
      <c r="AI19" s="83"/>
      <c r="AJ19" s="2"/>
      <c r="AK19" s="39"/>
      <c r="AL19" s="96"/>
      <c r="AM19" s="44"/>
      <c r="AN19" s="98"/>
      <c r="AO19" s="74"/>
      <c r="AP19" s="2"/>
      <c r="AQ19" s="39"/>
      <c r="AR19" s="96"/>
      <c r="AS19" s="44"/>
      <c r="AT19" s="98"/>
      <c r="AU19" s="74"/>
      <c r="AV19" s="2"/>
      <c r="AW19" s="39"/>
      <c r="AX19" s="96"/>
      <c r="AY19" s="44"/>
      <c r="AZ19" s="98"/>
      <c r="BA19" s="74"/>
      <c r="BB19" s="2"/>
      <c r="BC19" s="39"/>
      <c r="BD19" s="96"/>
      <c r="BE19" s="44"/>
      <c r="BF19" s="98"/>
      <c r="BG19" s="74"/>
      <c r="BH19" s="54"/>
      <c r="BI19" s="55"/>
      <c r="BJ19" s="104"/>
      <c r="BK19" s="56"/>
      <c r="BL19" s="54"/>
      <c r="BM19" s="55"/>
      <c r="BN19" s="104"/>
      <c r="BO19" s="56"/>
      <c r="BP19" s="54"/>
      <c r="BQ19" s="55"/>
      <c r="BR19" s="104"/>
      <c r="BS19" s="56"/>
      <c r="BT19" s="54"/>
      <c r="BU19" s="55"/>
      <c r="BV19" s="108"/>
      <c r="BW19" s="107"/>
      <c r="BX19" s="54"/>
      <c r="BY19" s="55"/>
      <c r="BZ19" s="104"/>
      <c r="CA19" s="56"/>
      <c r="CB19" s="111"/>
      <c r="CC19" s="113"/>
      <c r="CD19" s="52"/>
      <c r="CE19" s="108"/>
      <c r="CF19" s="110"/>
      <c r="CG19" s="119"/>
    </row>
    <row r="20" spans="1:85" s="8" customFormat="1" ht="15.75" x14ac:dyDescent="0.25">
      <c r="A20" s="61">
        <v>14</v>
      </c>
      <c r="B20" s="63"/>
      <c r="C20" s="66">
        <v>42617</v>
      </c>
      <c r="D20" s="71" t="s">
        <v>5</v>
      </c>
      <c r="E20" s="2"/>
      <c r="F20" s="39"/>
      <c r="G20" s="96"/>
      <c r="H20" s="44"/>
      <c r="I20" s="98"/>
      <c r="J20" s="83"/>
      <c r="K20" s="2"/>
      <c r="L20" s="39"/>
      <c r="M20" s="96"/>
      <c r="N20" s="44"/>
      <c r="O20" s="98"/>
      <c r="P20" s="83"/>
      <c r="Q20" s="2"/>
      <c r="R20" s="39"/>
      <c r="S20" s="96"/>
      <c r="T20" s="44"/>
      <c r="U20" s="98"/>
      <c r="V20" s="74"/>
      <c r="W20" s="2"/>
      <c r="X20" s="39"/>
      <c r="Y20" s="96"/>
      <c r="Z20" s="44"/>
      <c r="AA20" s="98"/>
      <c r="AB20" s="74"/>
      <c r="AC20" s="91"/>
      <c r="AD20" s="118"/>
      <c r="AE20" s="39"/>
      <c r="AF20" s="96"/>
      <c r="AG20" s="44"/>
      <c r="AH20" s="98"/>
      <c r="AI20" s="83"/>
      <c r="AJ20" s="2"/>
      <c r="AK20" s="39"/>
      <c r="AL20" s="96"/>
      <c r="AM20" s="44"/>
      <c r="AN20" s="98"/>
      <c r="AO20" s="74"/>
      <c r="AP20" s="2"/>
      <c r="AQ20" s="39"/>
      <c r="AR20" s="96"/>
      <c r="AS20" s="44"/>
      <c r="AT20" s="98"/>
      <c r="AU20" s="74"/>
      <c r="AV20" s="2"/>
      <c r="AW20" s="39"/>
      <c r="AX20" s="96"/>
      <c r="AY20" s="44"/>
      <c r="AZ20" s="98"/>
      <c r="BA20" s="74"/>
      <c r="BB20" s="2"/>
      <c r="BC20" s="39"/>
      <c r="BD20" s="96"/>
      <c r="BE20" s="44"/>
      <c r="BF20" s="98"/>
      <c r="BG20" s="74"/>
      <c r="BH20" s="54"/>
      <c r="BI20" s="55"/>
      <c r="BJ20" s="104"/>
      <c r="BK20" s="56"/>
      <c r="BL20" s="54"/>
      <c r="BM20" s="55"/>
      <c r="BN20" s="104"/>
      <c r="BO20" s="56"/>
      <c r="BP20" s="54"/>
      <c r="BQ20" s="55"/>
      <c r="BR20" s="104"/>
      <c r="BS20" s="56"/>
      <c r="BT20" s="54"/>
      <c r="BU20" s="55"/>
      <c r="BV20" s="108"/>
      <c r="BW20" s="107"/>
      <c r="BX20" s="54"/>
      <c r="BY20" s="55"/>
      <c r="BZ20" s="104"/>
      <c r="CA20" s="56"/>
      <c r="CB20" s="111"/>
      <c r="CC20" s="113"/>
      <c r="CD20" s="52"/>
      <c r="CE20" s="108"/>
      <c r="CF20" s="110"/>
      <c r="CG20" s="119"/>
    </row>
    <row r="21" spans="1:85" s="8" customFormat="1" ht="15.75" x14ac:dyDescent="0.25">
      <c r="A21" s="1">
        <v>13</v>
      </c>
      <c r="B21" s="59">
        <v>11</v>
      </c>
      <c r="C21" s="66">
        <v>42618</v>
      </c>
      <c r="D21" s="72" t="s">
        <v>6</v>
      </c>
      <c r="E21" s="1"/>
      <c r="F21" s="38"/>
      <c r="G21" s="95"/>
      <c r="H21" s="43"/>
      <c r="I21" s="100"/>
      <c r="J21" s="82"/>
      <c r="K21" s="1"/>
      <c r="L21" s="38"/>
      <c r="M21" s="95"/>
      <c r="N21" s="43"/>
      <c r="O21" s="100"/>
      <c r="P21" s="82"/>
      <c r="Q21" s="1"/>
      <c r="R21" s="38"/>
      <c r="S21" s="95"/>
      <c r="T21" s="43"/>
      <c r="U21" s="100"/>
      <c r="V21" s="75"/>
      <c r="W21" s="1"/>
      <c r="X21" s="38"/>
      <c r="Y21" s="95"/>
      <c r="Z21" s="43"/>
      <c r="AA21" s="100"/>
      <c r="AB21" s="75"/>
      <c r="AC21" s="90"/>
      <c r="AD21" s="117"/>
      <c r="AE21" s="38"/>
      <c r="AF21" s="95"/>
      <c r="AG21" s="43"/>
      <c r="AH21" s="100"/>
      <c r="AI21" s="82"/>
      <c r="AJ21" s="1"/>
      <c r="AK21" s="38"/>
      <c r="AL21" s="95"/>
      <c r="AM21" s="43"/>
      <c r="AN21" s="100"/>
      <c r="AO21" s="75"/>
      <c r="AP21" s="1"/>
      <c r="AQ21" s="38"/>
      <c r="AR21" s="95"/>
      <c r="AS21" s="43"/>
      <c r="AT21" s="100"/>
      <c r="AU21" s="75"/>
      <c r="AV21" s="1"/>
      <c r="AW21" s="38"/>
      <c r="AX21" s="95"/>
      <c r="AY21" s="43"/>
      <c r="AZ21" s="100"/>
      <c r="BA21" s="75"/>
      <c r="BB21" s="1"/>
      <c r="BC21" s="38"/>
      <c r="BD21" s="95"/>
      <c r="BE21" s="43"/>
      <c r="BF21" s="100"/>
      <c r="BG21" s="75"/>
      <c r="BH21" s="54"/>
      <c r="BI21" s="55"/>
      <c r="BJ21" s="104"/>
      <c r="BK21" s="56"/>
      <c r="BL21" s="54"/>
      <c r="BM21" s="55"/>
      <c r="BN21" s="104"/>
      <c r="BO21" s="56"/>
      <c r="BP21" s="54"/>
      <c r="BQ21" s="55"/>
      <c r="BR21" s="104"/>
      <c r="BS21" s="56"/>
      <c r="BT21" s="54"/>
      <c r="BU21" s="55"/>
      <c r="BV21" s="108"/>
      <c r="BW21" s="107"/>
      <c r="BX21" s="54"/>
      <c r="BY21" s="55"/>
      <c r="BZ21" s="104"/>
      <c r="CA21" s="56"/>
      <c r="CB21" s="111"/>
      <c r="CC21" s="113"/>
      <c r="CD21" s="52"/>
      <c r="CE21" s="108"/>
      <c r="CF21" s="110"/>
      <c r="CG21" s="119"/>
    </row>
    <row r="22" spans="1:85" s="8" customFormat="1" ht="15.75" x14ac:dyDescent="0.25">
      <c r="A22" s="1">
        <v>12</v>
      </c>
      <c r="B22" s="59">
        <v>12</v>
      </c>
      <c r="C22" s="66">
        <v>42619</v>
      </c>
      <c r="D22" s="72" t="s">
        <v>7</v>
      </c>
      <c r="E22" s="1"/>
      <c r="F22" s="38"/>
      <c r="G22" s="95"/>
      <c r="H22" s="43"/>
      <c r="I22" s="100"/>
      <c r="J22" s="82"/>
      <c r="K22" s="1"/>
      <c r="L22" s="38"/>
      <c r="M22" s="95"/>
      <c r="N22" s="43"/>
      <c r="O22" s="100"/>
      <c r="P22" s="82"/>
      <c r="Q22" s="1"/>
      <c r="R22" s="38"/>
      <c r="S22" s="95"/>
      <c r="T22" s="43"/>
      <c r="U22" s="100"/>
      <c r="V22" s="75"/>
      <c r="W22" s="1"/>
      <c r="X22" s="38"/>
      <c r="Y22" s="95"/>
      <c r="Z22" s="43"/>
      <c r="AA22" s="100"/>
      <c r="AB22" s="75"/>
      <c r="AC22" s="90"/>
      <c r="AD22" s="117"/>
      <c r="AE22" s="38"/>
      <c r="AF22" s="95"/>
      <c r="AG22" s="43"/>
      <c r="AH22" s="100"/>
      <c r="AI22" s="82"/>
      <c r="AJ22" s="1"/>
      <c r="AK22" s="38"/>
      <c r="AL22" s="95"/>
      <c r="AM22" s="43"/>
      <c r="AN22" s="100"/>
      <c r="AO22" s="75"/>
      <c r="AP22" s="1"/>
      <c r="AQ22" s="38"/>
      <c r="AR22" s="95"/>
      <c r="AS22" s="43"/>
      <c r="AT22" s="100"/>
      <c r="AU22" s="75"/>
      <c r="AV22" s="1"/>
      <c r="AW22" s="38"/>
      <c r="AX22" s="95"/>
      <c r="AY22" s="43"/>
      <c r="AZ22" s="100"/>
      <c r="BA22" s="75"/>
      <c r="BB22" s="1"/>
      <c r="BC22" s="38"/>
      <c r="BD22" s="95"/>
      <c r="BE22" s="43"/>
      <c r="BF22" s="100"/>
      <c r="BG22" s="75"/>
      <c r="BH22" s="54"/>
      <c r="BI22" s="55"/>
      <c r="BJ22" s="104"/>
      <c r="BK22" s="56"/>
      <c r="BL22" s="54"/>
      <c r="BM22" s="55"/>
      <c r="BN22" s="104"/>
      <c r="BO22" s="56"/>
      <c r="BP22" s="54"/>
      <c r="BQ22" s="55"/>
      <c r="BR22" s="104"/>
      <c r="BS22" s="56"/>
      <c r="BT22" s="54"/>
      <c r="BU22" s="55"/>
      <c r="BV22" s="108"/>
      <c r="BW22" s="107"/>
      <c r="BX22" s="54"/>
      <c r="BY22" s="55"/>
      <c r="BZ22" s="104"/>
      <c r="CA22" s="56"/>
      <c r="CB22" s="111"/>
      <c r="CC22" s="113"/>
      <c r="CD22" s="52"/>
      <c r="CE22" s="108"/>
      <c r="CF22" s="110"/>
      <c r="CG22" s="119"/>
    </row>
    <row r="23" spans="1:85" s="8" customFormat="1" ht="15.75" x14ac:dyDescent="0.25">
      <c r="A23" s="1">
        <v>11</v>
      </c>
      <c r="B23" s="59">
        <v>13</v>
      </c>
      <c r="C23" s="66">
        <v>42620</v>
      </c>
      <c r="D23" s="72" t="s">
        <v>8</v>
      </c>
      <c r="E23" s="1"/>
      <c r="F23" s="38"/>
      <c r="G23" s="95"/>
      <c r="H23" s="43"/>
      <c r="I23" s="100"/>
      <c r="J23" s="82"/>
      <c r="K23" s="1"/>
      <c r="L23" s="38"/>
      <c r="M23" s="95"/>
      <c r="N23" s="43"/>
      <c r="O23" s="100"/>
      <c r="P23" s="82"/>
      <c r="Q23" s="1"/>
      <c r="R23" s="38"/>
      <c r="S23" s="95"/>
      <c r="T23" s="43"/>
      <c r="U23" s="100"/>
      <c r="V23" s="75"/>
      <c r="W23" s="1"/>
      <c r="X23" s="38"/>
      <c r="Y23" s="95"/>
      <c r="Z23" s="43"/>
      <c r="AA23" s="100"/>
      <c r="AB23" s="75"/>
      <c r="AC23" s="90"/>
      <c r="AD23" s="117"/>
      <c r="AE23" s="38"/>
      <c r="AF23" s="95"/>
      <c r="AG23" s="43"/>
      <c r="AH23" s="100"/>
      <c r="AI23" s="82"/>
      <c r="AJ23" s="1"/>
      <c r="AK23" s="38"/>
      <c r="AL23" s="95"/>
      <c r="AM23" s="43"/>
      <c r="AN23" s="100"/>
      <c r="AO23" s="75"/>
      <c r="AP23" s="1"/>
      <c r="AQ23" s="38"/>
      <c r="AR23" s="95"/>
      <c r="AS23" s="43"/>
      <c r="AT23" s="100"/>
      <c r="AU23" s="75"/>
      <c r="AV23" s="1"/>
      <c r="AW23" s="38"/>
      <c r="AX23" s="95"/>
      <c r="AY23" s="43"/>
      <c r="AZ23" s="100"/>
      <c r="BA23" s="75"/>
      <c r="BB23" s="1"/>
      <c r="BC23" s="38"/>
      <c r="BD23" s="95"/>
      <c r="BE23" s="43"/>
      <c r="BF23" s="100"/>
      <c r="BG23" s="75"/>
      <c r="BH23" s="54"/>
      <c r="BI23" s="55"/>
      <c r="BJ23" s="104"/>
      <c r="BK23" s="56"/>
      <c r="BL23" s="54"/>
      <c r="BM23" s="55"/>
      <c r="BN23" s="104"/>
      <c r="BO23" s="56"/>
      <c r="BP23" s="54"/>
      <c r="BQ23" s="55"/>
      <c r="BR23" s="104"/>
      <c r="BS23" s="56"/>
      <c r="BT23" s="54"/>
      <c r="BU23" s="55"/>
      <c r="BV23" s="108"/>
      <c r="BW23" s="107"/>
      <c r="BX23" s="54"/>
      <c r="BY23" s="55"/>
      <c r="BZ23" s="104"/>
      <c r="CA23" s="56"/>
      <c r="CB23" s="111"/>
      <c r="CC23" s="113"/>
      <c r="CD23" s="52"/>
      <c r="CE23" s="108"/>
      <c r="CF23" s="110"/>
      <c r="CG23" s="119"/>
    </row>
    <row r="24" spans="1:85" s="9" customFormat="1" ht="15.75" x14ac:dyDescent="0.25">
      <c r="A24" s="1">
        <v>10</v>
      </c>
      <c r="B24" s="59">
        <v>14</v>
      </c>
      <c r="C24" s="66">
        <v>42621</v>
      </c>
      <c r="D24" s="72" t="s">
        <v>9</v>
      </c>
      <c r="E24" s="1"/>
      <c r="F24" s="38"/>
      <c r="G24" s="95"/>
      <c r="H24" s="43"/>
      <c r="I24" s="100"/>
      <c r="J24" s="82"/>
      <c r="K24" s="1"/>
      <c r="L24" s="38"/>
      <c r="M24" s="95"/>
      <c r="N24" s="43"/>
      <c r="O24" s="100"/>
      <c r="P24" s="82"/>
      <c r="Q24" s="1"/>
      <c r="R24" s="38"/>
      <c r="S24" s="95"/>
      <c r="T24" s="43"/>
      <c r="U24" s="100"/>
      <c r="V24" s="75"/>
      <c r="W24" s="1"/>
      <c r="X24" s="38"/>
      <c r="Y24" s="95"/>
      <c r="Z24" s="43"/>
      <c r="AA24" s="100"/>
      <c r="AB24" s="75"/>
      <c r="AC24" s="90"/>
      <c r="AD24" s="117"/>
      <c r="AE24" s="38"/>
      <c r="AF24" s="95"/>
      <c r="AG24" s="43"/>
      <c r="AH24" s="100"/>
      <c r="AI24" s="82"/>
      <c r="AJ24" s="1"/>
      <c r="AK24" s="38"/>
      <c r="AL24" s="95"/>
      <c r="AM24" s="43"/>
      <c r="AN24" s="100"/>
      <c r="AO24" s="75"/>
      <c r="AP24" s="1"/>
      <c r="AQ24" s="38"/>
      <c r="AR24" s="95"/>
      <c r="AS24" s="43"/>
      <c r="AT24" s="100"/>
      <c r="AU24" s="75"/>
      <c r="AV24" s="1"/>
      <c r="AW24" s="38"/>
      <c r="AX24" s="95"/>
      <c r="AY24" s="43"/>
      <c r="AZ24" s="100"/>
      <c r="BA24" s="75"/>
      <c r="BB24" s="1"/>
      <c r="BC24" s="38"/>
      <c r="BD24" s="95"/>
      <c r="BE24" s="43"/>
      <c r="BF24" s="100"/>
      <c r="BG24" s="75"/>
      <c r="BH24" s="54"/>
      <c r="BI24" s="55"/>
      <c r="BJ24" s="104"/>
      <c r="BK24" s="56"/>
      <c r="BL24" s="54"/>
      <c r="BM24" s="55"/>
      <c r="BN24" s="104"/>
      <c r="BO24" s="56"/>
      <c r="BP24" s="54"/>
      <c r="BQ24" s="55"/>
      <c r="BR24" s="104"/>
      <c r="BS24" s="56"/>
      <c r="BT24" s="54"/>
      <c r="BU24" s="55"/>
      <c r="BV24" s="108"/>
      <c r="BW24" s="107"/>
      <c r="BX24" s="54"/>
      <c r="BY24" s="55"/>
      <c r="BZ24" s="104"/>
      <c r="CA24" s="56"/>
      <c r="CB24" s="111"/>
      <c r="CC24" s="113"/>
      <c r="CD24" s="52"/>
      <c r="CE24" s="108"/>
      <c r="CF24" s="110"/>
      <c r="CG24" s="119"/>
    </row>
    <row r="25" spans="1:85" s="7" customFormat="1" ht="15.75" x14ac:dyDescent="0.25">
      <c r="A25" s="1">
        <v>9</v>
      </c>
      <c r="B25" s="59">
        <v>15</v>
      </c>
      <c r="C25" s="66">
        <v>42622</v>
      </c>
      <c r="D25" s="72" t="s">
        <v>10</v>
      </c>
      <c r="E25" s="1"/>
      <c r="F25" s="38"/>
      <c r="G25" s="95"/>
      <c r="H25" s="43"/>
      <c r="I25" s="100"/>
      <c r="J25" s="82"/>
      <c r="K25" s="1"/>
      <c r="L25" s="38"/>
      <c r="M25" s="95"/>
      <c r="N25" s="43"/>
      <c r="O25" s="100"/>
      <c r="P25" s="82"/>
      <c r="Q25" s="1"/>
      <c r="R25" s="38"/>
      <c r="S25" s="95"/>
      <c r="T25" s="43"/>
      <c r="U25" s="100"/>
      <c r="V25" s="75"/>
      <c r="W25" s="1"/>
      <c r="X25" s="38"/>
      <c r="Y25" s="95"/>
      <c r="Z25" s="43"/>
      <c r="AA25" s="100"/>
      <c r="AB25" s="75"/>
      <c r="AC25" s="90"/>
      <c r="AD25" s="117"/>
      <c r="AE25" s="38"/>
      <c r="AF25" s="95"/>
      <c r="AG25" s="43"/>
      <c r="AH25" s="100"/>
      <c r="AI25" s="82"/>
      <c r="AJ25" s="1"/>
      <c r="AK25" s="38"/>
      <c r="AL25" s="95"/>
      <c r="AM25" s="43"/>
      <c r="AN25" s="100"/>
      <c r="AO25" s="75"/>
      <c r="AP25" s="1"/>
      <c r="AQ25" s="38"/>
      <c r="AR25" s="95"/>
      <c r="AS25" s="43"/>
      <c r="AT25" s="100"/>
      <c r="AU25" s="75"/>
      <c r="AV25" s="1"/>
      <c r="AW25" s="38"/>
      <c r="AX25" s="95"/>
      <c r="AY25" s="43"/>
      <c r="AZ25" s="100"/>
      <c r="BA25" s="75"/>
      <c r="BB25" s="1"/>
      <c r="BC25" s="38"/>
      <c r="BD25" s="95"/>
      <c r="BE25" s="43"/>
      <c r="BF25" s="100"/>
      <c r="BG25" s="75"/>
      <c r="BH25" s="54"/>
      <c r="BI25" s="55"/>
      <c r="BJ25" s="104"/>
      <c r="BK25" s="56"/>
      <c r="BL25" s="54"/>
      <c r="BM25" s="55"/>
      <c r="BN25" s="104"/>
      <c r="BO25" s="56"/>
      <c r="BP25" s="54"/>
      <c r="BQ25" s="55"/>
      <c r="BR25" s="104"/>
      <c r="BS25" s="56"/>
      <c r="BT25" s="54"/>
      <c r="BU25" s="55"/>
      <c r="BV25" s="108"/>
      <c r="BW25" s="107"/>
      <c r="BX25" s="54"/>
      <c r="BY25" s="55"/>
      <c r="BZ25" s="104"/>
      <c r="CA25" s="56"/>
      <c r="CB25" s="111"/>
      <c r="CC25" s="113"/>
      <c r="CD25" s="52"/>
      <c r="CE25" s="108"/>
      <c r="CF25" s="110"/>
      <c r="CG25" s="119"/>
    </row>
    <row r="26" spans="1:85" s="7" customFormat="1" ht="15.75" x14ac:dyDescent="0.25">
      <c r="A26" s="61">
        <v>8</v>
      </c>
      <c r="B26" s="60"/>
      <c r="C26" s="66">
        <v>42623</v>
      </c>
      <c r="D26" s="71" t="s">
        <v>11</v>
      </c>
      <c r="E26" s="2"/>
      <c r="F26" s="39"/>
      <c r="G26" s="96"/>
      <c r="H26" s="44"/>
      <c r="I26" s="98"/>
      <c r="J26" s="83"/>
      <c r="K26" s="2"/>
      <c r="L26" s="39"/>
      <c r="M26" s="96"/>
      <c r="N26" s="44"/>
      <c r="O26" s="98"/>
      <c r="P26" s="83"/>
      <c r="Q26" s="2"/>
      <c r="R26" s="39"/>
      <c r="S26" s="96"/>
      <c r="T26" s="44"/>
      <c r="U26" s="98"/>
      <c r="V26" s="74"/>
      <c r="W26" s="2"/>
      <c r="X26" s="39"/>
      <c r="Y26" s="96"/>
      <c r="Z26" s="44"/>
      <c r="AA26" s="98"/>
      <c r="AB26" s="74"/>
      <c r="AC26" s="91"/>
      <c r="AD26" s="118"/>
      <c r="AE26" s="39"/>
      <c r="AF26" s="96"/>
      <c r="AG26" s="44"/>
      <c r="AH26" s="98"/>
      <c r="AI26" s="83"/>
      <c r="AJ26" s="2"/>
      <c r="AK26" s="39"/>
      <c r="AL26" s="96"/>
      <c r="AM26" s="44"/>
      <c r="AN26" s="98"/>
      <c r="AO26" s="74"/>
      <c r="AP26" s="2"/>
      <c r="AQ26" s="39"/>
      <c r="AR26" s="96"/>
      <c r="AS26" s="44"/>
      <c r="AT26" s="98"/>
      <c r="AU26" s="74"/>
      <c r="AV26" s="2"/>
      <c r="AW26" s="39"/>
      <c r="AX26" s="96"/>
      <c r="AY26" s="44"/>
      <c r="AZ26" s="98"/>
      <c r="BA26" s="74"/>
      <c r="BB26" s="2"/>
      <c r="BC26" s="39"/>
      <c r="BD26" s="96"/>
      <c r="BE26" s="44"/>
      <c r="BF26" s="98"/>
      <c r="BG26" s="74"/>
      <c r="BH26" s="54"/>
      <c r="BI26" s="55"/>
      <c r="BJ26" s="104"/>
      <c r="BK26" s="56"/>
      <c r="BL26" s="54"/>
      <c r="BM26" s="55"/>
      <c r="BN26" s="104"/>
      <c r="BO26" s="56"/>
      <c r="BP26" s="54"/>
      <c r="BQ26" s="55"/>
      <c r="BR26" s="104"/>
      <c r="BS26" s="56"/>
      <c r="BT26" s="54"/>
      <c r="BU26" s="55"/>
      <c r="BV26" s="108"/>
      <c r="BW26" s="107"/>
      <c r="BX26" s="54"/>
      <c r="BY26" s="55"/>
      <c r="BZ26" s="104"/>
      <c r="CA26" s="56"/>
      <c r="CB26" s="111"/>
      <c r="CC26" s="113"/>
      <c r="CD26" s="52"/>
      <c r="CE26" s="108"/>
      <c r="CF26" s="110"/>
      <c r="CG26" s="119"/>
    </row>
    <row r="27" spans="1:85" s="8" customFormat="1" ht="15.75" x14ac:dyDescent="0.25">
      <c r="A27" s="61">
        <v>7</v>
      </c>
      <c r="B27" s="63"/>
      <c r="C27" s="66">
        <v>42624</v>
      </c>
      <c r="D27" s="71" t="s">
        <v>5</v>
      </c>
      <c r="E27" s="2"/>
      <c r="F27" s="39"/>
      <c r="G27" s="96"/>
      <c r="H27" s="44"/>
      <c r="I27" s="98"/>
      <c r="J27" s="83"/>
      <c r="K27" s="2"/>
      <c r="L27" s="39"/>
      <c r="M27" s="96"/>
      <c r="N27" s="44"/>
      <c r="O27" s="98"/>
      <c r="P27" s="83"/>
      <c r="Q27" s="2"/>
      <c r="R27" s="39"/>
      <c r="S27" s="96"/>
      <c r="T27" s="44"/>
      <c r="U27" s="98"/>
      <c r="V27" s="74"/>
      <c r="W27" s="2"/>
      <c r="X27" s="39"/>
      <c r="Y27" s="96"/>
      <c r="Z27" s="44"/>
      <c r="AA27" s="98"/>
      <c r="AB27" s="74"/>
      <c r="AC27" s="91"/>
      <c r="AD27" s="118"/>
      <c r="AE27" s="39"/>
      <c r="AF27" s="96"/>
      <c r="AG27" s="44"/>
      <c r="AH27" s="98"/>
      <c r="AI27" s="83"/>
      <c r="AJ27" s="2"/>
      <c r="AK27" s="39"/>
      <c r="AL27" s="96"/>
      <c r="AM27" s="44"/>
      <c r="AN27" s="98"/>
      <c r="AO27" s="74"/>
      <c r="AP27" s="2"/>
      <c r="AQ27" s="39"/>
      <c r="AR27" s="96"/>
      <c r="AS27" s="44"/>
      <c r="AT27" s="98"/>
      <c r="AU27" s="74"/>
      <c r="AV27" s="2"/>
      <c r="AW27" s="39"/>
      <c r="AX27" s="96"/>
      <c r="AY27" s="44"/>
      <c r="AZ27" s="98"/>
      <c r="BA27" s="74"/>
      <c r="BB27" s="2"/>
      <c r="BC27" s="39"/>
      <c r="BD27" s="96"/>
      <c r="BE27" s="44"/>
      <c r="BF27" s="98"/>
      <c r="BG27" s="74"/>
      <c r="BH27" s="54"/>
      <c r="BI27" s="55"/>
      <c r="BJ27" s="104"/>
      <c r="BK27" s="56"/>
      <c r="BL27" s="54"/>
      <c r="BM27" s="55"/>
      <c r="BN27" s="104"/>
      <c r="BO27" s="56"/>
      <c r="BP27" s="54"/>
      <c r="BQ27" s="55"/>
      <c r="BR27" s="104"/>
      <c r="BS27" s="56"/>
      <c r="BT27" s="54"/>
      <c r="BU27" s="55"/>
      <c r="BV27" s="108"/>
      <c r="BW27" s="107"/>
      <c r="BX27" s="54"/>
      <c r="BY27" s="55"/>
      <c r="BZ27" s="104"/>
      <c r="CA27" s="56"/>
      <c r="CB27" s="111"/>
      <c r="CC27" s="113"/>
      <c r="CD27" s="52"/>
      <c r="CE27" s="108"/>
      <c r="CF27" s="110"/>
      <c r="CG27" s="119"/>
    </row>
    <row r="28" spans="1:85" s="8" customFormat="1" ht="15.75" x14ac:dyDescent="0.25">
      <c r="A28" s="67">
        <v>6</v>
      </c>
      <c r="B28" s="65">
        <v>16</v>
      </c>
      <c r="C28" s="66">
        <v>42625</v>
      </c>
      <c r="D28" s="72" t="s">
        <v>6</v>
      </c>
      <c r="E28" s="1"/>
      <c r="F28" s="38"/>
      <c r="G28" s="95"/>
      <c r="H28" s="43"/>
      <c r="I28" s="100"/>
      <c r="J28" s="82"/>
      <c r="K28" s="1"/>
      <c r="L28" s="38"/>
      <c r="M28" s="95"/>
      <c r="N28" s="43"/>
      <c r="O28" s="100"/>
      <c r="P28" s="82"/>
      <c r="Q28" s="1"/>
      <c r="R28" s="38"/>
      <c r="S28" s="95"/>
      <c r="T28" s="43"/>
      <c r="U28" s="100"/>
      <c r="V28" s="75"/>
      <c r="W28" s="1"/>
      <c r="X28" s="38"/>
      <c r="Y28" s="95"/>
      <c r="Z28" s="43"/>
      <c r="AA28" s="100"/>
      <c r="AB28" s="75"/>
      <c r="AC28" s="90"/>
      <c r="AD28" s="117"/>
      <c r="AE28" s="38"/>
      <c r="AF28" s="95"/>
      <c r="AG28" s="43"/>
      <c r="AH28" s="100"/>
      <c r="AI28" s="82"/>
      <c r="AJ28" s="1"/>
      <c r="AK28" s="38"/>
      <c r="AL28" s="95"/>
      <c r="AM28" s="43"/>
      <c r="AN28" s="100"/>
      <c r="AO28" s="75"/>
      <c r="AP28" s="1"/>
      <c r="AQ28" s="38"/>
      <c r="AR28" s="95"/>
      <c r="AS28" s="43"/>
      <c r="AT28" s="100"/>
      <c r="AU28" s="75"/>
      <c r="AV28" s="1"/>
      <c r="AW28" s="38"/>
      <c r="AX28" s="95"/>
      <c r="AY28" s="43"/>
      <c r="AZ28" s="100"/>
      <c r="BA28" s="75"/>
      <c r="BB28" s="1"/>
      <c r="BC28" s="38"/>
      <c r="BD28" s="95"/>
      <c r="BE28" s="43"/>
      <c r="BF28" s="100"/>
      <c r="BG28" s="75"/>
      <c r="BH28" s="54"/>
      <c r="BI28" s="55"/>
      <c r="BJ28" s="104"/>
      <c r="BK28" s="56"/>
      <c r="BL28" s="54"/>
      <c r="BM28" s="55"/>
      <c r="BN28" s="104"/>
      <c r="BO28" s="56"/>
      <c r="BP28" s="54"/>
      <c r="BQ28" s="55"/>
      <c r="BR28" s="104"/>
      <c r="BS28" s="56"/>
      <c r="BT28" s="54"/>
      <c r="BU28" s="55"/>
      <c r="BV28" s="108"/>
      <c r="BW28" s="107"/>
      <c r="BX28" s="54"/>
      <c r="BY28" s="55"/>
      <c r="BZ28" s="104"/>
      <c r="CA28" s="56"/>
      <c r="CB28" s="111"/>
      <c r="CC28" s="113"/>
      <c r="CD28" s="52"/>
      <c r="CE28" s="108"/>
      <c r="CF28" s="110"/>
      <c r="CG28" s="119"/>
    </row>
    <row r="29" spans="1:85" s="8" customFormat="1" ht="15.75" x14ac:dyDescent="0.25">
      <c r="A29" s="1">
        <v>5</v>
      </c>
      <c r="B29" s="59">
        <v>17</v>
      </c>
      <c r="C29" s="66">
        <v>42626</v>
      </c>
      <c r="D29" s="72" t="s">
        <v>7</v>
      </c>
      <c r="E29" s="1"/>
      <c r="F29" s="38"/>
      <c r="G29" s="95"/>
      <c r="H29" s="43"/>
      <c r="I29" s="100"/>
      <c r="J29" s="82"/>
      <c r="K29" s="1"/>
      <c r="L29" s="38"/>
      <c r="M29" s="95"/>
      <c r="N29" s="43"/>
      <c r="O29" s="100"/>
      <c r="P29" s="82"/>
      <c r="Q29" s="1"/>
      <c r="R29" s="38"/>
      <c r="S29" s="95"/>
      <c r="T29" s="43"/>
      <c r="U29" s="100"/>
      <c r="V29" s="75"/>
      <c r="W29" s="1"/>
      <c r="X29" s="38"/>
      <c r="Y29" s="95"/>
      <c r="Z29" s="43"/>
      <c r="AA29" s="100"/>
      <c r="AB29" s="75"/>
      <c r="AC29" s="90"/>
      <c r="AD29" s="117"/>
      <c r="AE29" s="38"/>
      <c r="AF29" s="95"/>
      <c r="AG29" s="43"/>
      <c r="AH29" s="100"/>
      <c r="AI29" s="82"/>
      <c r="AJ29" s="1"/>
      <c r="AK29" s="38"/>
      <c r="AL29" s="95"/>
      <c r="AM29" s="43"/>
      <c r="AN29" s="100"/>
      <c r="AO29" s="75"/>
      <c r="AP29" s="1"/>
      <c r="AQ29" s="38"/>
      <c r="AR29" s="95"/>
      <c r="AS29" s="43"/>
      <c r="AT29" s="100"/>
      <c r="AU29" s="75"/>
      <c r="AV29" s="1"/>
      <c r="AW29" s="38"/>
      <c r="AX29" s="95"/>
      <c r="AY29" s="43"/>
      <c r="AZ29" s="100"/>
      <c r="BA29" s="75"/>
      <c r="BB29" s="1"/>
      <c r="BC29" s="38"/>
      <c r="BD29" s="95"/>
      <c r="BE29" s="43"/>
      <c r="BF29" s="100"/>
      <c r="BG29" s="75"/>
      <c r="BH29" s="54"/>
      <c r="BI29" s="55"/>
      <c r="BJ29" s="104"/>
      <c r="BK29" s="56"/>
      <c r="BL29" s="54"/>
      <c r="BM29" s="55"/>
      <c r="BN29" s="104"/>
      <c r="BO29" s="56"/>
      <c r="BP29" s="54"/>
      <c r="BQ29" s="55"/>
      <c r="BR29" s="104"/>
      <c r="BS29" s="56"/>
      <c r="BT29" s="54"/>
      <c r="BU29" s="55"/>
      <c r="BV29" s="108"/>
      <c r="BW29" s="107"/>
      <c r="BX29" s="54"/>
      <c r="BY29" s="55"/>
      <c r="BZ29" s="104"/>
      <c r="CA29" s="56"/>
      <c r="CB29" s="111"/>
      <c r="CC29" s="113"/>
      <c r="CD29" s="52"/>
      <c r="CE29" s="108"/>
      <c r="CF29" s="110"/>
      <c r="CG29" s="119"/>
    </row>
    <row r="30" spans="1:85" s="8" customFormat="1" ht="15.75" x14ac:dyDescent="0.25">
      <c r="A30" s="1">
        <v>4</v>
      </c>
      <c r="B30" s="59">
        <v>18</v>
      </c>
      <c r="C30" s="66">
        <v>42627</v>
      </c>
      <c r="D30" s="72" t="s">
        <v>8</v>
      </c>
      <c r="E30" s="1"/>
      <c r="F30" s="38"/>
      <c r="G30" s="95"/>
      <c r="H30" s="43"/>
      <c r="I30" s="100"/>
      <c r="J30" s="82"/>
      <c r="K30" s="1"/>
      <c r="L30" s="38"/>
      <c r="M30" s="95"/>
      <c r="N30" s="43"/>
      <c r="O30" s="100"/>
      <c r="P30" s="82"/>
      <c r="Q30" s="1"/>
      <c r="R30" s="38"/>
      <c r="S30" s="95"/>
      <c r="T30" s="43"/>
      <c r="U30" s="100"/>
      <c r="V30" s="75"/>
      <c r="W30" s="1"/>
      <c r="X30" s="38"/>
      <c r="Y30" s="95"/>
      <c r="Z30" s="43"/>
      <c r="AA30" s="100"/>
      <c r="AB30" s="75"/>
      <c r="AC30" s="90"/>
      <c r="AD30" s="117"/>
      <c r="AE30" s="38"/>
      <c r="AF30" s="95"/>
      <c r="AG30" s="43"/>
      <c r="AH30" s="100"/>
      <c r="AI30" s="82"/>
      <c r="AJ30" s="1"/>
      <c r="AK30" s="38"/>
      <c r="AL30" s="95"/>
      <c r="AM30" s="43"/>
      <c r="AN30" s="100"/>
      <c r="AO30" s="75"/>
      <c r="AP30" s="1"/>
      <c r="AQ30" s="38"/>
      <c r="AR30" s="95"/>
      <c r="AS30" s="43"/>
      <c r="AT30" s="100"/>
      <c r="AU30" s="75"/>
      <c r="AV30" s="1"/>
      <c r="AW30" s="38"/>
      <c r="AX30" s="95"/>
      <c r="AY30" s="43"/>
      <c r="AZ30" s="100"/>
      <c r="BA30" s="75"/>
      <c r="BB30" s="1"/>
      <c r="BC30" s="38"/>
      <c r="BD30" s="95"/>
      <c r="BE30" s="43"/>
      <c r="BF30" s="100"/>
      <c r="BG30" s="75"/>
      <c r="BH30" s="54"/>
      <c r="BI30" s="55"/>
      <c r="BJ30" s="104"/>
      <c r="BK30" s="56"/>
      <c r="BL30" s="54"/>
      <c r="BM30" s="55"/>
      <c r="BN30" s="104"/>
      <c r="BO30" s="56"/>
      <c r="BP30" s="54"/>
      <c r="BQ30" s="55"/>
      <c r="BR30" s="104"/>
      <c r="BS30" s="56"/>
      <c r="BT30" s="54"/>
      <c r="BU30" s="55"/>
      <c r="BV30" s="108"/>
      <c r="BW30" s="107"/>
      <c r="BX30" s="54"/>
      <c r="BY30" s="55"/>
      <c r="BZ30" s="104"/>
      <c r="CA30" s="56"/>
      <c r="CB30" s="111"/>
      <c r="CC30" s="113"/>
      <c r="CD30" s="52"/>
      <c r="CE30" s="108"/>
      <c r="CF30" s="110"/>
      <c r="CG30" s="119"/>
    </row>
    <row r="31" spans="1:85" s="9" customFormat="1" ht="15.75" x14ac:dyDescent="0.25">
      <c r="A31" s="1">
        <v>3</v>
      </c>
      <c r="B31" s="59">
        <v>19</v>
      </c>
      <c r="C31" s="66">
        <v>42628</v>
      </c>
      <c r="D31" s="72" t="s">
        <v>9</v>
      </c>
      <c r="E31" s="1"/>
      <c r="F31" s="38"/>
      <c r="G31" s="95"/>
      <c r="H31" s="43"/>
      <c r="I31" s="100"/>
      <c r="J31" s="82"/>
      <c r="K31" s="1"/>
      <c r="L31" s="38"/>
      <c r="M31" s="95"/>
      <c r="N31" s="43"/>
      <c r="O31" s="100"/>
      <c r="P31" s="82"/>
      <c r="Q31" s="1"/>
      <c r="R31" s="38"/>
      <c r="S31" s="95"/>
      <c r="T31" s="43"/>
      <c r="U31" s="100"/>
      <c r="V31" s="75"/>
      <c r="W31" s="1"/>
      <c r="X31" s="38"/>
      <c r="Y31" s="95"/>
      <c r="Z31" s="43"/>
      <c r="AA31" s="100"/>
      <c r="AB31" s="75"/>
      <c r="AC31" s="90"/>
      <c r="AD31" s="117"/>
      <c r="AE31" s="38"/>
      <c r="AF31" s="95"/>
      <c r="AG31" s="43"/>
      <c r="AH31" s="100"/>
      <c r="AI31" s="82"/>
      <c r="AJ31" s="1"/>
      <c r="AK31" s="38"/>
      <c r="AL31" s="95"/>
      <c r="AM31" s="43"/>
      <c r="AN31" s="100"/>
      <c r="AO31" s="75"/>
      <c r="AP31" s="1"/>
      <c r="AQ31" s="38"/>
      <c r="AR31" s="95"/>
      <c r="AS31" s="43"/>
      <c r="AT31" s="100"/>
      <c r="AU31" s="75"/>
      <c r="AV31" s="1"/>
      <c r="AW31" s="38"/>
      <c r="AX31" s="95"/>
      <c r="AY31" s="43"/>
      <c r="AZ31" s="100"/>
      <c r="BA31" s="75"/>
      <c r="BB31" s="1"/>
      <c r="BC31" s="38"/>
      <c r="BD31" s="95"/>
      <c r="BE31" s="43"/>
      <c r="BF31" s="100"/>
      <c r="BG31" s="75"/>
      <c r="BH31" s="54"/>
      <c r="BI31" s="55"/>
      <c r="BJ31" s="104"/>
      <c r="BK31" s="56"/>
      <c r="BL31" s="54"/>
      <c r="BM31" s="55"/>
      <c r="BN31" s="104"/>
      <c r="BO31" s="56"/>
      <c r="BP31" s="54"/>
      <c r="BQ31" s="55"/>
      <c r="BR31" s="104"/>
      <c r="BS31" s="56"/>
      <c r="BT31" s="54"/>
      <c r="BU31" s="55"/>
      <c r="BV31" s="108"/>
      <c r="BW31" s="107"/>
      <c r="BX31" s="54"/>
      <c r="BY31" s="55"/>
      <c r="BZ31" s="104"/>
      <c r="CA31" s="56"/>
      <c r="CB31" s="111"/>
      <c r="CC31" s="113"/>
      <c r="CD31" s="52"/>
      <c r="CE31" s="108"/>
      <c r="CF31" s="110"/>
      <c r="CG31" s="119"/>
    </row>
    <row r="32" spans="1:85" s="10" customFormat="1" ht="15" customHeight="1" x14ac:dyDescent="0.25">
      <c r="A32" s="1">
        <v>2</v>
      </c>
      <c r="B32" s="59">
        <v>20</v>
      </c>
      <c r="C32" s="66">
        <v>42629</v>
      </c>
      <c r="D32" s="72" t="s">
        <v>10</v>
      </c>
      <c r="E32" s="1"/>
      <c r="F32" s="38"/>
      <c r="G32" s="95"/>
      <c r="H32" s="43"/>
      <c r="I32" s="100"/>
      <c r="J32" s="82"/>
      <c r="K32" s="1"/>
      <c r="L32" s="38"/>
      <c r="M32" s="95"/>
      <c r="N32" s="43"/>
      <c r="O32" s="100"/>
      <c r="P32" s="82"/>
      <c r="Q32" s="1"/>
      <c r="R32" s="38"/>
      <c r="S32" s="95"/>
      <c r="T32" s="43"/>
      <c r="U32" s="100"/>
      <c r="V32" s="82"/>
      <c r="W32" s="1"/>
      <c r="X32" s="38"/>
      <c r="Y32" s="95"/>
      <c r="Z32" s="43"/>
      <c r="AA32" s="100"/>
      <c r="AB32" s="82"/>
      <c r="AC32" s="90"/>
      <c r="AD32" s="117"/>
      <c r="AE32" s="38"/>
      <c r="AF32" s="95"/>
      <c r="AG32" s="43"/>
      <c r="AH32" s="100"/>
      <c r="AI32" s="82"/>
      <c r="AJ32" s="1"/>
      <c r="AK32" s="38"/>
      <c r="AL32" s="95"/>
      <c r="AM32" s="43"/>
      <c r="AN32" s="100"/>
      <c r="AO32" s="82"/>
      <c r="AP32" s="1"/>
      <c r="AQ32" s="38"/>
      <c r="AR32" s="95"/>
      <c r="AS32" s="43"/>
      <c r="AT32" s="100"/>
      <c r="AU32" s="82"/>
      <c r="AV32" s="1"/>
      <c r="AW32" s="38"/>
      <c r="AX32" s="95"/>
      <c r="AY32" s="43"/>
      <c r="AZ32" s="100"/>
      <c r="BA32" s="82"/>
      <c r="BB32" s="1"/>
      <c r="BC32" s="38"/>
      <c r="BD32" s="95"/>
      <c r="BE32" s="43"/>
      <c r="BF32" s="100"/>
      <c r="BG32" s="82"/>
      <c r="BH32" s="54"/>
      <c r="BI32" s="55"/>
      <c r="BJ32" s="104"/>
      <c r="BK32" s="56"/>
      <c r="BL32" s="54"/>
      <c r="BM32" s="55"/>
      <c r="BN32" s="104"/>
      <c r="BO32" s="56"/>
      <c r="BP32" s="54"/>
      <c r="BQ32" s="55"/>
      <c r="BR32" s="104"/>
      <c r="BS32" s="56"/>
      <c r="BT32" s="54"/>
      <c r="BU32" s="55"/>
      <c r="BV32" s="108"/>
      <c r="BW32" s="107"/>
      <c r="BX32" s="54"/>
      <c r="BY32" s="55"/>
      <c r="BZ32" s="104"/>
      <c r="CA32" s="56"/>
      <c r="CB32" s="111"/>
      <c r="CC32" s="113"/>
      <c r="CD32" s="52"/>
      <c r="CE32" s="108"/>
      <c r="CF32" s="110"/>
      <c r="CG32" s="119"/>
    </row>
    <row r="33" spans="1:85" s="10" customFormat="1" ht="16.5" thickBot="1" x14ac:dyDescent="0.3">
      <c r="A33" s="19">
        <v>1</v>
      </c>
      <c r="B33" s="20"/>
      <c r="C33" s="66">
        <v>42630</v>
      </c>
      <c r="D33" s="73" t="s">
        <v>11</v>
      </c>
      <c r="E33" s="19"/>
      <c r="F33" s="20"/>
      <c r="G33" s="20"/>
      <c r="H33" s="20"/>
      <c r="I33" s="20"/>
      <c r="J33" s="122"/>
      <c r="K33" s="19"/>
      <c r="L33" s="20"/>
      <c r="M33" s="20"/>
      <c r="N33" s="20"/>
      <c r="O33" s="20"/>
      <c r="P33" s="122"/>
      <c r="Q33" s="19"/>
      <c r="R33" s="21"/>
      <c r="S33" s="21"/>
      <c r="T33" s="21"/>
      <c r="U33" s="20"/>
      <c r="V33" s="23"/>
      <c r="W33" s="19"/>
      <c r="X33" s="21"/>
      <c r="Y33" s="21"/>
      <c r="Z33" s="21"/>
      <c r="AA33" s="20"/>
      <c r="AB33" s="23"/>
      <c r="AC33" s="19"/>
      <c r="AD33" s="21"/>
      <c r="AE33" s="20"/>
      <c r="AF33" s="20"/>
      <c r="AG33" s="20"/>
      <c r="AH33" s="101"/>
      <c r="AI33" s="79"/>
      <c r="AJ33" s="19"/>
      <c r="AK33" s="21"/>
      <c r="AL33" s="21"/>
      <c r="AM33" s="21"/>
      <c r="AN33" s="20"/>
      <c r="AO33" s="23"/>
      <c r="AP33" s="32"/>
      <c r="AQ33" s="20"/>
      <c r="AR33" s="21"/>
      <c r="AS33" s="21"/>
      <c r="AT33" s="20"/>
      <c r="AU33" s="22"/>
      <c r="AV33" s="19"/>
      <c r="AW33" s="21"/>
      <c r="AX33" s="21"/>
      <c r="AY33" s="21"/>
      <c r="AZ33" s="20"/>
      <c r="BA33" s="23"/>
      <c r="BB33" s="19"/>
      <c r="BC33" s="21"/>
      <c r="BD33" s="21"/>
      <c r="BE33" s="21"/>
      <c r="BF33" s="20"/>
      <c r="BG33" s="23"/>
      <c r="BH33" s="19"/>
      <c r="BI33" s="21"/>
      <c r="BJ33" s="32"/>
      <c r="BK33" s="22"/>
      <c r="BL33" s="19"/>
      <c r="BM33" s="21"/>
      <c r="BN33" s="32"/>
      <c r="BO33" s="22"/>
      <c r="BP33" s="19"/>
      <c r="BQ33" s="21"/>
      <c r="BR33" s="32"/>
      <c r="BS33" s="22"/>
      <c r="BT33" s="19"/>
      <c r="BU33" s="21"/>
      <c r="BV33" s="32"/>
      <c r="BW33" s="23"/>
      <c r="BX33" s="19"/>
      <c r="BY33" s="21"/>
      <c r="BZ33" s="32"/>
      <c r="CA33" s="22"/>
      <c r="CB33" s="19"/>
      <c r="CC33" s="20"/>
      <c r="CD33" s="20"/>
      <c r="CE33" s="20"/>
      <c r="CF33" s="20"/>
      <c r="CG33" s="112"/>
    </row>
    <row r="34" spans="1:85" ht="16.5" thickBot="1" x14ac:dyDescent="0.3">
      <c r="K34" s="11"/>
      <c r="L34" s="11"/>
      <c r="M34" s="11"/>
      <c r="N34" s="11"/>
      <c r="O34" s="11"/>
      <c r="P34" s="11"/>
      <c r="Q34" s="11"/>
      <c r="R34" s="11"/>
      <c r="S34" s="11"/>
      <c r="T34" s="11"/>
      <c r="AV34" s="4"/>
      <c r="AW34" s="4"/>
      <c r="AX34" s="4"/>
      <c r="AY34" s="4"/>
      <c r="AZ34" s="4"/>
      <c r="BA34" s="4"/>
      <c r="CD34" s="120"/>
      <c r="CE34" s="121"/>
      <c r="CF34" s="121"/>
      <c r="CG34" s="35"/>
    </row>
    <row r="35" spans="1:85" ht="15.75" customHeight="1" thickBot="1" x14ac:dyDescent="0.3">
      <c r="K35" s="11"/>
      <c r="L35" s="11"/>
      <c r="M35" s="11"/>
      <c r="N35" s="11"/>
      <c r="O35" s="11"/>
      <c r="P35" s="11"/>
      <c r="Q35" s="11"/>
      <c r="R35" s="11"/>
      <c r="S35" s="11"/>
      <c r="T35" s="11"/>
      <c r="W35" s="294"/>
      <c r="X35" s="294"/>
      <c r="Y35" s="294"/>
      <c r="Z35" s="294"/>
      <c r="AA35" s="31"/>
      <c r="AB35" s="294" t="s">
        <v>15</v>
      </c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31"/>
      <c r="CD35" s="17"/>
      <c r="CE35" s="17"/>
      <c r="CF35" s="121"/>
      <c r="CG35" s="36"/>
    </row>
    <row r="36" spans="1:85" ht="15.75" customHeight="1" thickBot="1" x14ac:dyDescent="0.3">
      <c r="K36" s="11"/>
      <c r="L36" s="11"/>
      <c r="M36" s="11"/>
      <c r="N36" s="11"/>
      <c r="O36" s="11"/>
      <c r="P36" s="11"/>
      <c r="Q36" s="11"/>
      <c r="R36" s="11"/>
      <c r="S36" s="11"/>
      <c r="T36" s="11"/>
      <c r="W36" s="295"/>
      <c r="X36" s="295"/>
      <c r="Y36" s="295"/>
      <c r="Z36" s="295"/>
      <c r="AA36" s="295"/>
      <c r="AB36" s="295" t="s">
        <v>16</v>
      </c>
      <c r="AC36" s="295"/>
      <c r="AD36" s="295"/>
      <c r="AE36" s="295"/>
      <c r="AF36" s="295"/>
      <c r="AG36" s="295"/>
      <c r="AH36" s="295"/>
      <c r="AI36" s="295"/>
      <c r="AJ36" s="295"/>
      <c r="AK36" s="295"/>
      <c r="AL36" s="295"/>
      <c r="AM36" s="295"/>
      <c r="AN36" s="295"/>
      <c r="AO36" s="295"/>
      <c r="AP36" s="30"/>
      <c r="CD36" s="16"/>
      <c r="CE36" s="13"/>
      <c r="CF36" s="13"/>
      <c r="CG36" s="18"/>
    </row>
    <row r="37" spans="1:85" ht="15.75" customHeight="1" x14ac:dyDescent="0.2">
      <c r="K37" s="11"/>
      <c r="L37" s="11"/>
      <c r="M37" s="11"/>
      <c r="N37" s="11"/>
      <c r="O37" s="11"/>
      <c r="P37" s="11"/>
      <c r="Q37" s="11"/>
      <c r="R37" s="11"/>
      <c r="S37" s="11"/>
      <c r="T37" s="11"/>
      <c r="W37" s="295"/>
      <c r="X37" s="295"/>
      <c r="Y37" s="295"/>
      <c r="Z37" s="295"/>
      <c r="AA37" s="30"/>
      <c r="AB37" s="295" t="s">
        <v>17</v>
      </c>
      <c r="AC37" s="295"/>
      <c r="AD37" s="295"/>
      <c r="AE37" s="295"/>
      <c r="AF37" s="295"/>
      <c r="AG37" s="295"/>
      <c r="AH37" s="295"/>
      <c r="AI37" s="295"/>
      <c r="AJ37" s="295"/>
      <c r="AK37" s="295"/>
      <c r="AL37" s="295"/>
      <c r="AM37" s="295"/>
      <c r="AN37" s="295"/>
      <c r="BF37" s="14"/>
    </row>
    <row r="38" spans="1:85" ht="15.75" customHeight="1" x14ac:dyDescent="0.2">
      <c r="K38" s="11"/>
      <c r="L38" s="11"/>
      <c r="M38" s="11"/>
      <c r="N38" s="11"/>
      <c r="O38" s="11"/>
      <c r="P38" s="11"/>
      <c r="Q38" s="11"/>
      <c r="R38" s="11"/>
      <c r="S38" s="11"/>
      <c r="T38" s="11"/>
      <c r="W38" s="295"/>
      <c r="X38" s="295"/>
      <c r="Y38" s="295"/>
      <c r="Z38" s="295"/>
      <c r="AA38" s="30"/>
      <c r="AB38" s="12" t="s">
        <v>18</v>
      </c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T38" s="12"/>
      <c r="AZ38" s="15"/>
      <c r="BF38" s="14"/>
    </row>
    <row r="39" spans="1:85" x14ac:dyDescent="0.2">
      <c r="K39" s="11"/>
      <c r="L39" s="11"/>
      <c r="M39" s="11"/>
      <c r="N39" s="11"/>
      <c r="O39" s="11"/>
      <c r="P39" s="11"/>
      <c r="Q39" s="11"/>
      <c r="R39" s="11"/>
      <c r="S39" s="11"/>
      <c r="T39" s="11"/>
      <c r="AT39" s="12"/>
      <c r="AZ39" s="15"/>
    </row>
    <row r="40" spans="1:85" x14ac:dyDescent="0.2">
      <c r="AA40" s="12"/>
      <c r="AT40" s="12"/>
      <c r="AZ40" s="15"/>
    </row>
  </sheetData>
  <mergeCells count="46">
    <mergeCell ref="K2:P2"/>
    <mergeCell ref="E3:J3"/>
    <mergeCell ref="K3:P3"/>
    <mergeCell ref="Q3:V3"/>
    <mergeCell ref="A2:A4"/>
    <mergeCell ref="B2:B4"/>
    <mergeCell ref="C2:C4"/>
    <mergeCell ref="D2:D4"/>
    <mergeCell ref="E2:J2"/>
    <mergeCell ref="BH3:BK3"/>
    <mergeCell ref="BL3:BO3"/>
    <mergeCell ref="BL2:BO2"/>
    <mergeCell ref="Q2:V2"/>
    <mergeCell ref="W2:AB2"/>
    <mergeCell ref="W38:Z38"/>
    <mergeCell ref="AP3:AU3"/>
    <mergeCell ref="CE2:CE4"/>
    <mergeCell ref="CC2:CC4"/>
    <mergeCell ref="CG2:CG4"/>
    <mergeCell ref="W3:AB3"/>
    <mergeCell ref="AC3:AI3"/>
    <mergeCell ref="W37:Z37"/>
    <mergeCell ref="AB37:AN37"/>
    <mergeCell ref="AV3:BA3"/>
    <mergeCell ref="AP2:AU2"/>
    <mergeCell ref="BP3:BS3"/>
    <mergeCell ref="CB2:CB4"/>
    <mergeCell ref="BT2:BW2"/>
    <mergeCell ref="BX2:CA2"/>
    <mergeCell ref="AJ3:AO3"/>
    <mergeCell ref="CF2:CF4"/>
    <mergeCell ref="A1:AZ1"/>
    <mergeCell ref="W35:Z35"/>
    <mergeCell ref="AB35:AO35"/>
    <mergeCell ref="W36:AA36"/>
    <mergeCell ref="AB36:AO36"/>
    <mergeCell ref="CD2:CD4"/>
    <mergeCell ref="BP2:BS2"/>
    <mergeCell ref="BB3:BG3"/>
    <mergeCell ref="BT3:BW3"/>
    <mergeCell ref="BX3:CA3"/>
    <mergeCell ref="AC2:AI2"/>
    <mergeCell ref="AJ2:AO2"/>
    <mergeCell ref="AV2:BA2"/>
    <mergeCell ref="BB2:BG2"/>
    <mergeCell ref="BH2:BK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G238"/>
  <sheetViews>
    <sheetView tabSelected="1" view="pageBreakPreview" topLeftCell="A223" zoomScaleNormal="100" zoomScaleSheetLayoutView="100" workbookViewId="0">
      <selection activeCell="J231" sqref="J231"/>
    </sheetView>
  </sheetViews>
  <sheetFormatPr defaultColWidth="9.140625" defaultRowHeight="15" x14ac:dyDescent="0.25"/>
  <cols>
    <col min="1" max="1" width="13.140625" style="185" customWidth="1"/>
    <col min="2" max="27" width="3.85546875" style="184" customWidth="1"/>
    <col min="28" max="28" width="4.140625" style="184" customWidth="1"/>
    <col min="29" max="29" width="3.85546875" style="184" customWidth="1"/>
    <col min="30" max="30" width="10.140625" style="184" customWidth="1"/>
    <col min="31" max="31" width="6.140625" style="184" customWidth="1"/>
    <col min="32" max="32" width="4.7109375" style="184" customWidth="1"/>
    <col min="33" max="16384" width="9.140625" style="184"/>
  </cols>
  <sheetData>
    <row r="1" spans="1:33" ht="33" customHeight="1" x14ac:dyDescent="0.25"/>
    <row r="2" spans="1:33" ht="33" customHeight="1" x14ac:dyDescent="0.25"/>
    <row r="3" spans="1:33" ht="33" customHeight="1" x14ac:dyDescent="0.25">
      <c r="A3" s="186" t="s">
        <v>79</v>
      </c>
    </row>
    <row r="4" spans="1:33" ht="33" customHeight="1" x14ac:dyDescent="0.25">
      <c r="A4" s="186" t="s">
        <v>86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</row>
    <row r="5" spans="1:33" ht="33" customHeight="1" thickBot="1" x14ac:dyDescent="0.3">
      <c r="A5" s="189" t="s">
        <v>71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</row>
    <row r="6" spans="1:33" ht="33" customHeight="1" thickBot="1" x14ac:dyDescent="0.3">
      <c r="A6" s="333" t="s">
        <v>62</v>
      </c>
      <c r="B6" s="342" t="s">
        <v>76</v>
      </c>
      <c r="C6" s="343"/>
      <c r="D6" s="343"/>
      <c r="E6" s="343"/>
      <c r="F6" s="343"/>
      <c r="G6" s="343"/>
      <c r="H6" s="343"/>
      <c r="I6" s="343"/>
      <c r="J6" s="343"/>
      <c r="K6" s="343"/>
      <c r="L6" s="344"/>
      <c r="M6" s="345" t="s">
        <v>77</v>
      </c>
      <c r="N6" s="343"/>
      <c r="O6" s="343"/>
      <c r="P6" s="343"/>
      <c r="Q6" s="343"/>
      <c r="R6" s="343"/>
      <c r="S6" s="343"/>
      <c r="T6" s="343"/>
      <c r="U6" s="343"/>
      <c r="V6" s="343"/>
      <c r="W6" s="343"/>
      <c r="X6" s="343"/>
      <c r="Y6" s="343"/>
      <c r="Z6" s="343"/>
      <c r="AA6" s="343"/>
      <c r="AB6" s="343"/>
      <c r="AC6" s="343"/>
      <c r="AD6" s="336" t="s">
        <v>63</v>
      </c>
    </row>
    <row r="7" spans="1:33" ht="33" customHeight="1" thickBot="1" x14ac:dyDescent="0.3">
      <c r="A7" s="334"/>
      <c r="B7" s="284" t="s">
        <v>64</v>
      </c>
      <c r="C7" s="179" t="s">
        <v>65</v>
      </c>
      <c r="D7" s="179" t="s">
        <v>66</v>
      </c>
      <c r="E7" s="179" t="s">
        <v>67</v>
      </c>
      <c r="F7" s="179" t="s">
        <v>68</v>
      </c>
      <c r="G7" s="179" t="s">
        <v>69</v>
      </c>
      <c r="H7" s="180" t="s">
        <v>70</v>
      </c>
      <c r="I7" s="178" t="s">
        <v>64</v>
      </c>
      <c r="J7" s="179" t="s">
        <v>65</v>
      </c>
      <c r="K7" s="179" t="s">
        <v>66</v>
      </c>
      <c r="L7" s="285" t="s">
        <v>67</v>
      </c>
      <c r="M7" s="280" t="s">
        <v>68</v>
      </c>
      <c r="N7" s="202" t="s">
        <v>69</v>
      </c>
      <c r="O7" s="182" t="s">
        <v>70</v>
      </c>
      <c r="P7" s="183" t="s">
        <v>64</v>
      </c>
      <c r="Q7" s="181" t="s">
        <v>65</v>
      </c>
      <c r="R7" s="181" t="s">
        <v>66</v>
      </c>
      <c r="S7" s="181" t="s">
        <v>67</v>
      </c>
      <c r="T7" s="181" t="s">
        <v>68</v>
      </c>
      <c r="U7" s="181" t="s">
        <v>69</v>
      </c>
      <c r="V7" s="182" t="s">
        <v>70</v>
      </c>
      <c r="W7" s="183" t="s">
        <v>64</v>
      </c>
      <c r="X7" s="181" t="s">
        <v>65</v>
      </c>
      <c r="Y7" s="181" t="s">
        <v>66</v>
      </c>
      <c r="Z7" s="181" t="s">
        <v>67</v>
      </c>
      <c r="AA7" s="181" t="s">
        <v>68</v>
      </c>
      <c r="AB7" s="181" t="s">
        <v>69</v>
      </c>
      <c r="AC7" s="263" t="s">
        <v>70</v>
      </c>
      <c r="AD7" s="337"/>
    </row>
    <row r="8" spans="1:33" ht="33" customHeight="1" thickBot="1" x14ac:dyDescent="0.3">
      <c r="A8" s="335"/>
      <c r="B8" s="233">
        <v>21</v>
      </c>
      <c r="C8" s="204">
        <v>22</v>
      </c>
      <c r="D8" s="205">
        <v>23</v>
      </c>
      <c r="E8" s="205">
        <v>24</v>
      </c>
      <c r="F8" s="205">
        <v>25</v>
      </c>
      <c r="G8" s="205">
        <v>26</v>
      </c>
      <c r="H8" s="206">
        <v>27</v>
      </c>
      <c r="I8" s="203">
        <v>28</v>
      </c>
      <c r="J8" s="204">
        <v>29</v>
      </c>
      <c r="K8" s="205">
        <v>30</v>
      </c>
      <c r="L8" s="234">
        <v>31</v>
      </c>
      <c r="M8" s="230">
        <v>1</v>
      </c>
      <c r="N8" s="207">
        <v>2</v>
      </c>
      <c r="O8" s="208">
        <v>3</v>
      </c>
      <c r="P8" s="209">
        <v>4</v>
      </c>
      <c r="Q8" s="210">
        <v>5</v>
      </c>
      <c r="R8" s="211">
        <v>6</v>
      </c>
      <c r="S8" s="211">
        <v>7</v>
      </c>
      <c r="T8" s="211">
        <v>8</v>
      </c>
      <c r="U8" s="212">
        <v>9</v>
      </c>
      <c r="V8" s="213">
        <v>10</v>
      </c>
      <c r="W8" s="209">
        <v>11</v>
      </c>
      <c r="X8" s="210">
        <v>12</v>
      </c>
      <c r="Y8" s="211">
        <v>13</v>
      </c>
      <c r="Z8" s="211">
        <v>14</v>
      </c>
      <c r="AA8" s="211">
        <v>15</v>
      </c>
      <c r="AB8" s="211">
        <v>16</v>
      </c>
      <c r="AC8" s="264">
        <v>17</v>
      </c>
      <c r="AD8" s="338"/>
    </row>
    <row r="9" spans="1:33" ht="33" customHeight="1" x14ac:dyDescent="0.25">
      <c r="A9" s="227" t="s">
        <v>74</v>
      </c>
      <c r="B9" s="235"/>
      <c r="C9" s="215"/>
      <c r="D9" s="216">
        <v>0</v>
      </c>
      <c r="E9" s="216">
        <v>0</v>
      </c>
      <c r="F9" s="216">
        <v>0</v>
      </c>
      <c r="G9" s="216">
        <v>20</v>
      </c>
      <c r="H9" s="216">
        <v>20</v>
      </c>
      <c r="I9" s="214"/>
      <c r="J9" s="215"/>
      <c r="K9" s="216">
        <v>20</v>
      </c>
      <c r="L9" s="286">
        <v>20</v>
      </c>
      <c r="M9" s="281">
        <v>20</v>
      </c>
      <c r="N9" s="216">
        <v>20</v>
      </c>
      <c r="O9" s="216">
        <v>20</v>
      </c>
      <c r="P9" s="214"/>
      <c r="Q9" s="215"/>
      <c r="R9" s="216">
        <v>20</v>
      </c>
      <c r="S9" s="216">
        <v>20</v>
      </c>
      <c r="T9" s="216">
        <v>20</v>
      </c>
      <c r="U9" s="216">
        <v>20</v>
      </c>
      <c r="V9" s="216">
        <v>20</v>
      </c>
      <c r="W9" s="214"/>
      <c r="X9" s="215"/>
      <c r="Y9" s="216">
        <v>20</v>
      </c>
      <c r="Z9" s="216">
        <v>20</v>
      </c>
      <c r="AA9" s="216">
        <v>20</v>
      </c>
      <c r="AB9" s="216">
        <v>20</v>
      </c>
      <c r="AC9" s="265">
        <v>0</v>
      </c>
      <c r="AD9" s="267">
        <f>SUM(B9:AC9)</f>
        <v>320</v>
      </c>
    </row>
    <row r="10" spans="1:33" ht="33" customHeight="1" thickBot="1" x14ac:dyDescent="0.3">
      <c r="A10" s="228" t="s">
        <v>75</v>
      </c>
      <c r="B10" s="237"/>
      <c r="C10" s="218"/>
      <c r="D10" s="219">
        <v>0</v>
      </c>
      <c r="E10" s="219">
        <v>0</v>
      </c>
      <c r="F10" s="219">
        <v>20</v>
      </c>
      <c r="G10" s="219">
        <v>20</v>
      </c>
      <c r="H10" s="219">
        <v>20</v>
      </c>
      <c r="I10" s="217"/>
      <c r="J10" s="218"/>
      <c r="K10" s="219">
        <v>20</v>
      </c>
      <c r="L10" s="287">
        <v>20</v>
      </c>
      <c r="M10" s="282">
        <v>20</v>
      </c>
      <c r="N10" s="219">
        <v>20</v>
      </c>
      <c r="O10" s="219">
        <v>20</v>
      </c>
      <c r="P10" s="217"/>
      <c r="Q10" s="218"/>
      <c r="R10" s="219">
        <v>40</v>
      </c>
      <c r="S10" s="219">
        <v>40</v>
      </c>
      <c r="T10" s="219">
        <v>40</v>
      </c>
      <c r="U10" s="219">
        <v>40</v>
      </c>
      <c r="V10" s="219">
        <v>40</v>
      </c>
      <c r="W10" s="217"/>
      <c r="X10" s="218"/>
      <c r="Y10" s="219">
        <v>40</v>
      </c>
      <c r="Z10" s="219">
        <v>40</v>
      </c>
      <c r="AA10" s="219">
        <v>40</v>
      </c>
      <c r="AB10" s="219">
        <v>40</v>
      </c>
      <c r="AC10" s="266">
        <v>0</v>
      </c>
      <c r="AD10" s="268">
        <f t="shared" ref="AD10" si="0">SUM(B10:AC10)</f>
        <v>520</v>
      </c>
    </row>
    <row r="11" spans="1:33" ht="33" customHeight="1" thickBot="1" x14ac:dyDescent="0.3">
      <c r="A11" s="279"/>
      <c r="B11" s="288">
        <f t="shared" ref="B11:AD11" si="1">SUM(B9:B10)</f>
        <v>0</v>
      </c>
      <c r="C11" s="257">
        <f t="shared" si="1"/>
        <v>0</v>
      </c>
      <c r="D11" s="258">
        <f t="shared" si="1"/>
        <v>0</v>
      </c>
      <c r="E11" s="258">
        <f t="shared" si="1"/>
        <v>0</v>
      </c>
      <c r="F11" s="258">
        <f t="shared" si="1"/>
        <v>20</v>
      </c>
      <c r="G11" s="258">
        <f t="shared" si="1"/>
        <v>40</v>
      </c>
      <c r="H11" s="259">
        <f t="shared" si="1"/>
        <v>40</v>
      </c>
      <c r="I11" s="256">
        <f t="shared" si="1"/>
        <v>0</v>
      </c>
      <c r="J11" s="257">
        <f t="shared" si="1"/>
        <v>0</v>
      </c>
      <c r="K11" s="258">
        <f t="shared" si="1"/>
        <v>40</v>
      </c>
      <c r="L11" s="289">
        <f t="shared" si="1"/>
        <v>40</v>
      </c>
      <c r="M11" s="283">
        <f t="shared" si="1"/>
        <v>40</v>
      </c>
      <c r="N11" s="258">
        <f t="shared" si="1"/>
        <v>40</v>
      </c>
      <c r="O11" s="260">
        <f t="shared" si="1"/>
        <v>40</v>
      </c>
      <c r="P11" s="256">
        <f t="shared" si="1"/>
        <v>0</v>
      </c>
      <c r="Q11" s="257">
        <f t="shared" si="1"/>
        <v>0</v>
      </c>
      <c r="R11" s="258">
        <f t="shared" si="1"/>
        <v>60</v>
      </c>
      <c r="S11" s="258">
        <f t="shared" si="1"/>
        <v>60</v>
      </c>
      <c r="T11" s="258">
        <f t="shared" si="1"/>
        <v>60</v>
      </c>
      <c r="U11" s="261">
        <f t="shared" si="1"/>
        <v>60</v>
      </c>
      <c r="V11" s="259">
        <f t="shared" si="1"/>
        <v>60</v>
      </c>
      <c r="W11" s="256">
        <f t="shared" si="1"/>
        <v>0</v>
      </c>
      <c r="X11" s="257">
        <f t="shared" si="1"/>
        <v>0</v>
      </c>
      <c r="Y11" s="258">
        <f t="shared" si="1"/>
        <v>60</v>
      </c>
      <c r="Z11" s="258">
        <f t="shared" si="1"/>
        <v>60</v>
      </c>
      <c r="AA11" s="258">
        <f t="shared" si="1"/>
        <v>60</v>
      </c>
      <c r="AB11" s="258">
        <f t="shared" si="1"/>
        <v>60</v>
      </c>
      <c r="AC11" s="262">
        <f t="shared" si="1"/>
        <v>0</v>
      </c>
      <c r="AD11" s="269">
        <f t="shared" si="1"/>
        <v>840</v>
      </c>
      <c r="AE11" s="191" t="s">
        <v>72</v>
      </c>
    </row>
    <row r="12" spans="1:33" ht="33" customHeight="1" thickBot="1" x14ac:dyDescent="0.3">
      <c r="B12" s="192"/>
      <c r="C12" s="192"/>
      <c r="D12" s="192"/>
      <c r="E12" s="192"/>
      <c r="F12" s="192"/>
      <c r="G12" s="193"/>
      <c r="H12" s="191">
        <f>SUM(B11:H11)</f>
        <v>100</v>
      </c>
      <c r="I12" s="192"/>
      <c r="J12" s="192"/>
      <c r="K12" s="192"/>
      <c r="L12" s="192"/>
      <c r="M12" s="192"/>
      <c r="N12" s="193"/>
      <c r="O12" s="191">
        <f>SUM(I11:O11)</f>
        <v>200</v>
      </c>
      <c r="P12" s="192"/>
      <c r="Q12" s="192"/>
      <c r="R12" s="192"/>
      <c r="S12" s="192"/>
      <c r="T12" s="192"/>
      <c r="U12" s="193"/>
      <c r="V12" s="191">
        <f>SUM(P11:V11)</f>
        <v>300</v>
      </c>
      <c r="W12" s="192"/>
      <c r="X12" s="192"/>
      <c r="Y12" s="192"/>
      <c r="Z12" s="192"/>
      <c r="AA12" s="192"/>
      <c r="AB12" s="193"/>
      <c r="AC12" s="191">
        <f>SUM(W11:AC11)</f>
        <v>240</v>
      </c>
      <c r="AD12" s="220">
        <f>AD11/60</f>
        <v>14</v>
      </c>
      <c r="AE12" s="191" t="s">
        <v>73</v>
      </c>
      <c r="AG12" s="198"/>
    </row>
    <row r="13" spans="1:33" ht="21" customHeight="1" thickBot="1" x14ac:dyDescent="0.3">
      <c r="B13" s="192"/>
      <c r="C13" s="192"/>
      <c r="D13" s="192"/>
      <c r="E13" s="192"/>
      <c r="F13" s="192"/>
      <c r="G13" s="193"/>
      <c r="H13" s="191"/>
      <c r="I13" s="192"/>
      <c r="J13" s="192"/>
      <c r="K13" s="192"/>
      <c r="L13" s="192"/>
      <c r="M13" s="192"/>
      <c r="N13" s="193"/>
      <c r="O13" s="191"/>
      <c r="P13" s="192"/>
      <c r="Q13" s="192"/>
      <c r="R13" s="192"/>
      <c r="S13" s="192"/>
      <c r="T13" s="192"/>
      <c r="U13" s="193"/>
      <c r="V13" s="191"/>
      <c r="W13" s="192"/>
      <c r="X13" s="192"/>
      <c r="Y13" s="192"/>
      <c r="Z13" s="192"/>
      <c r="AA13" s="192"/>
      <c r="AB13" s="193"/>
      <c r="AC13" s="191"/>
      <c r="AD13" s="200"/>
      <c r="AE13" s="191"/>
      <c r="AG13" s="198"/>
    </row>
    <row r="14" spans="1:33" ht="21" customHeight="1" x14ac:dyDescent="0.25">
      <c r="A14" s="271"/>
      <c r="B14" s="339" t="s">
        <v>80</v>
      </c>
      <c r="C14" s="340"/>
      <c r="D14" s="340"/>
      <c r="E14" s="340"/>
      <c r="F14" s="340"/>
      <c r="G14" s="340"/>
      <c r="H14" s="341"/>
      <c r="I14" s="339" t="s">
        <v>81</v>
      </c>
      <c r="J14" s="340"/>
      <c r="K14" s="340"/>
      <c r="L14" s="340"/>
      <c r="M14" s="340"/>
      <c r="N14" s="340"/>
      <c r="O14" s="341"/>
      <c r="P14" s="339" t="s">
        <v>82</v>
      </c>
      <c r="Q14" s="340"/>
      <c r="R14" s="340"/>
      <c r="S14" s="340"/>
      <c r="T14" s="340"/>
      <c r="U14" s="340"/>
      <c r="V14" s="341"/>
      <c r="W14" s="339" t="s">
        <v>83</v>
      </c>
      <c r="X14" s="340"/>
      <c r="Y14" s="340"/>
      <c r="Z14" s="340"/>
      <c r="AA14" s="340"/>
      <c r="AB14" s="340"/>
      <c r="AC14" s="341"/>
      <c r="AD14" s="272"/>
      <c r="AE14" s="273"/>
      <c r="AG14" s="198"/>
    </row>
    <row r="15" spans="1:33" ht="21" customHeight="1" thickBot="1" x14ac:dyDescent="0.3">
      <c r="A15" s="274" t="s">
        <v>84</v>
      </c>
      <c r="B15" s="275"/>
      <c r="C15" s="276"/>
      <c r="D15" s="276"/>
      <c r="E15" s="276"/>
      <c r="F15" s="346">
        <v>60000</v>
      </c>
      <c r="G15" s="346"/>
      <c r="H15" s="347"/>
      <c r="I15" s="275"/>
      <c r="J15" s="276"/>
      <c r="K15" s="276"/>
      <c r="L15" s="276"/>
      <c r="M15" s="346">
        <v>120000</v>
      </c>
      <c r="N15" s="346"/>
      <c r="O15" s="347"/>
      <c r="P15" s="275"/>
      <c r="Q15" s="276"/>
      <c r="R15" s="276"/>
      <c r="S15" s="276"/>
      <c r="T15" s="346">
        <v>180000</v>
      </c>
      <c r="U15" s="346"/>
      <c r="V15" s="347"/>
      <c r="W15" s="275"/>
      <c r="X15" s="276"/>
      <c r="Y15" s="276"/>
      <c r="Z15" s="276"/>
      <c r="AA15" s="346">
        <v>144000</v>
      </c>
      <c r="AB15" s="346"/>
      <c r="AC15" s="347"/>
      <c r="AD15" s="277">
        <f>F15+M15+T15+AA15</f>
        <v>504000</v>
      </c>
      <c r="AE15" s="278" t="s">
        <v>85</v>
      </c>
      <c r="AG15" s="198"/>
    </row>
    <row r="16" spans="1:33" ht="21" customHeight="1" x14ac:dyDescent="0.25">
      <c r="B16" s="192"/>
      <c r="C16" s="192"/>
      <c r="D16" s="192"/>
      <c r="E16" s="192"/>
      <c r="F16" s="192"/>
      <c r="G16" s="193"/>
      <c r="H16" s="191"/>
      <c r="I16" s="192"/>
      <c r="J16" s="192"/>
      <c r="K16" s="192"/>
      <c r="L16" s="192"/>
      <c r="M16" s="192"/>
      <c r="N16" s="193"/>
      <c r="O16" s="191"/>
      <c r="P16" s="192"/>
      <c r="Q16" s="192"/>
      <c r="R16" s="192"/>
      <c r="S16" s="192"/>
      <c r="T16" s="192"/>
      <c r="U16" s="193"/>
      <c r="V16" s="191"/>
      <c r="W16" s="192"/>
      <c r="X16" s="192"/>
      <c r="Y16" s="192"/>
      <c r="Z16" s="192"/>
      <c r="AA16" s="192"/>
      <c r="AB16" s="193"/>
      <c r="AC16" s="191"/>
      <c r="AD16" s="200"/>
      <c r="AE16" s="191"/>
      <c r="AG16" s="198"/>
    </row>
    <row r="17" spans="1:33" ht="21" customHeight="1" x14ac:dyDescent="0.25">
      <c r="B17" s="192"/>
      <c r="C17" s="192"/>
      <c r="D17" s="192"/>
      <c r="E17" s="192"/>
      <c r="F17" s="192"/>
      <c r="G17" s="193"/>
      <c r="H17" s="191"/>
      <c r="I17" s="192"/>
      <c r="J17" s="192"/>
      <c r="K17" s="192"/>
      <c r="L17" s="192"/>
      <c r="M17" s="192"/>
      <c r="N17" s="193"/>
      <c r="O17" s="191"/>
      <c r="P17" s="192"/>
      <c r="Q17" s="192"/>
      <c r="R17" s="192"/>
      <c r="S17" s="192"/>
      <c r="T17" s="192"/>
      <c r="U17" s="193"/>
      <c r="V17" s="191"/>
      <c r="W17" s="192"/>
      <c r="X17" s="192"/>
      <c r="Y17" s="192"/>
      <c r="Z17" s="192"/>
      <c r="AA17" s="192"/>
      <c r="AB17" s="193"/>
      <c r="AC17" s="191"/>
      <c r="AD17" s="200"/>
      <c r="AE17" s="191"/>
      <c r="AG17" s="198"/>
    </row>
    <row r="18" spans="1:33" ht="33" customHeight="1" x14ac:dyDescent="0.25">
      <c r="AG18" s="198"/>
    </row>
    <row r="19" spans="1:33" ht="33" customHeight="1" x14ac:dyDescent="0.25">
      <c r="AG19" s="198"/>
    </row>
    <row r="20" spans="1:33" ht="33" customHeight="1" x14ac:dyDescent="0.25">
      <c r="A20" s="186" t="s">
        <v>79</v>
      </c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8"/>
      <c r="AF20" s="188"/>
      <c r="AG20" s="198"/>
    </row>
    <row r="21" spans="1:33" ht="33" customHeight="1" x14ac:dyDescent="0.25">
      <c r="A21" s="186" t="s">
        <v>86</v>
      </c>
      <c r="B21" s="190"/>
      <c r="C21" s="190"/>
      <c r="D21" s="190"/>
      <c r="E21" s="190"/>
      <c r="F21" s="190"/>
      <c r="G21" s="190"/>
      <c r="H21" s="190"/>
      <c r="I21" s="190"/>
      <c r="J21" s="190"/>
      <c r="K21" s="190"/>
      <c r="AG21" s="198"/>
    </row>
    <row r="22" spans="1:33" ht="33" customHeight="1" thickBot="1" x14ac:dyDescent="0.3">
      <c r="A22" s="189" t="s">
        <v>88</v>
      </c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AG22" s="198"/>
    </row>
    <row r="23" spans="1:33" ht="33" customHeight="1" thickBot="1" x14ac:dyDescent="0.3">
      <c r="A23" s="333" t="s">
        <v>62</v>
      </c>
      <c r="B23" s="342" t="s">
        <v>76</v>
      </c>
      <c r="C23" s="343"/>
      <c r="D23" s="343"/>
      <c r="E23" s="343"/>
      <c r="F23" s="343"/>
      <c r="G23" s="343"/>
      <c r="H23" s="343"/>
      <c r="I23" s="343"/>
      <c r="J23" s="343"/>
      <c r="K23" s="343"/>
      <c r="L23" s="344"/>
      <c r="M23" s="345" t="s">
        <v>77</v>
      </c>
      <c r="N23" s="343"/>
      <c r="O23" s="343"/>
      <c r="P23" s="343"/>
      <c r="Q23" s="343"/>
      <c r="R23" s="343"/>
      <c r="S23" s="343"/>
      <c r="T23" s="343"/>
      <c r="U23" s="343"/>
      <c r="V23" s="343"/>
      <c r="W23" s="343"/>
      <c r="X23" s="343"/>
      <c r="Y23" s="343"/>
      <c r="Z23" s="343"/>
      <c r="AA23" s="343"/>
      <c r="AB23" s="343"/>
      <c r="AC23" s="343"/>
      <c r="AD23" s="336" t="s">
        <v>63</v>
      </c>
    </row>
    <row r="24" spans="1:33" ht="33" customHeight="1" thickBot="1" x14ac:dyDescent="0.3">
      <c r="A24" s="334"/>
      <c r="B24" s="284" t="s">
        <v>64</v>
      </c>
      <c r="C24" s="179" t="s">
        <v>65</v>
      </c>
      <c r="D24" s="179" t="s">
        <v>66</v>
      </c>
      <c r="E24" s="179" t="s">
        <v>67</v>
      </c>
      <c r="F24" s="179" t="s">
        <v>68</v>
      </c>
      <c r="G24" s="179" t="s">
        <v>69</v>
      </c>
      <c r="H24" s="180" t="s">
        <v>70</v>
      </c>
      <c r="I24" s="178" t="s">
        <v>64</v>
      </c>
      <c r="J24" s="179" t="s">
        <v>65</v>
      </c>
      <c r="K24" s="179" t="s">
        <v>66</v>
      </c>
      <c r="L24" s="285" t="s">
        <v>67</v>
      </c>
      <c r="M24" s="280" t="s">
        <v>68</v>
      </c>
      <c r="N24" s="202" t="s">
        <v>69</v>
      </c>
      <c r="O24" s="182" t="s">
        <v>70</v>
      </c>
      <c r="P24" s="183" t="s">
        <v>64</v>
      </c>
      <c r="Q24" s="181" t="s">
        <v>65</v>
      </c>
      <c r="R24" s="181" t="s">
        <v>66</v>
      </c>
      <c r="S24" s="181" t="s">
        <v>67</v>
      </c>
      <c r="T24" s="181" t="s">
        <v>68</v>
      </c>
      <c r="U24" s="181" t="s">
        <v>69</v>
      </c>
      <c r="V24" s="182" t="s">
        <v>70</v>
      </c>
      <c r="W24" s="183" t="s">
        <v>64</v>
      </c>
      <c r="X24" s="181" t="s">
        <v>65</v>
      </c>
      <c r="Y24" s="181" t="s">
        <v>66</v>
      </c>
      <c r="Z24" s="181" t="s">
        <v>67</v>
      </c>
      <c r="AA24" s="181" t="s">
        <v>68</v>
      </c>
      <c r="AB24" s="181" t="s">
        <v>69</v>
      </c>
      <c r="AC24" s="263" t="s">
        <v>70</v>
      </c>
      <c r="AD24" s="337"/>
    </row>
    <row r="25" spans="1:33" ht="33" customHeight="1" thickBot="1" x14ac:dyDescent="0.3">
      <c r="A25" s="335"/>
      <c r="B25" s="233">
        <v>21</v>
      </c>
      <c r="C25" s="204">
        <v>22</v>
      </c>
      <c r="D25" s="205">
        <v>23</v>
      </c>
      <c r="E25" s="205">
        <v>24</v>
      </c>
      <c r="F25" s="205">
        <v>25</v>
      </c>
      <c r="G25" s="205">
        <v>26</v>
      </c>
      <c r="H25" s="206">
        <v>27</v>
      </c>
      <c r="I25" s="203">
        <v>28</v>
      </c>
      <c r="J25" s="204">
        <v>29</v>
      </c>
      <c r="K25" s="205">
        <v>30</v>
      </c>
      <c r="L25" s="234">
        <v>31</v>
      </c>
      <c r="M25" s="230">
        <v>1</v>
      </c>
      <c r="N25" s="207">
        <v>2</v>
      </c>
      <c r="O25" s="208">
        <v>3</v>
      </c>
      <c r="P25" s="209">
        <v>4</v>
      </c>
      <c r="Q25" s="210">
        <v>5</v>
      </c>
      <c r="R25" s="211">
        <v>6</v>
      </c>
      <c r="S25" s="211">
        <v>7</v>
      </c>
      <c r="T25" s="211">
        <v>8</v>
      </c>
      <c r="U25" s="212">
        <v>9</v>
      </c>
      <c r="V25" s="213">
        <v>10</v>
      </c>
      <c r="W25" s="209">
        <v>11</v>
      </c>
      <c r="X25" s="210">
        <v>12</v>
      </c>
      <c r="Y25" s="211">
        <v>13</v>
      </c>
      <c r="Z25" s="211">
        <v>14</v>
      </c>
      <c r="AA25" s="211">
        <v>15</v>
      </c>
      <c r="AB25" s="211">
        <v>16</v>
      </c>
      <c r="AC25" s="264">
        <v>17</v>
      </c>
      <c r="AD25" s="338"/>
    </row>
    <row r="26" spans="1:33" ht="33" customHeight="1" x14ac:dyDescent="0.25">
      <c r="A26" s="227" t="s">
        <v>74</v>
      </c>
      <c r="B26" s="235"/>
      <c r="C26" s="215"/>
      <c r="D26" s="216">
        <v>0</v>
      </c>
      <c r="E26" s="216">
        <v>0</v>
      </c>
      <c r="F26" s="216">
        <v>0</v>
      </c>
      <c r="G26" s="216">
        <v>20</v>
      </c>
      <c r="H26" s="216">
        <v>20</v>
      </c>
      <c r="I26" s="214"/>
      <c r="J26" s="215"/>
      <c r="K26" s="216">
        <v>20</v>
      </c>
      <c r="L26" s="286">
        <v>20</v>
      </c>
      <c r="M26" s="281">
        <v>20</v>
      </c>
      <c r="N26" s="216">
        <v>20</v>
      </c>
      <c r="O26" s="216">
        <v>20</v>
      </c>
      <c r="P26" s="214"/>
      <c r="Q26" s="215"/>
      <c r="R26" s="216">
        <v>20</v>
      </c>
      <c r="S26" s="216">
        <v>20</v>
      </c>
      <c r="T26" s="216">
        <v>20</v>
      </c>
      <c r="U26" s="216">
        <v>20</v>
      </c>
      <c r="V26" s="216">
        <v>20</v>
      </c>
      <c r="W26" s="214"/>
      <c r="X26" s="215"/>
      <c r="Y26" s="216">
        <v>20</v>
      </c>
      <c r="Z26" s="216">
        <v>20</v>
      </c>
      <c r="AA26" s="216">
        <v>20</v>
      </c>
      <c r="AB26" s="216">
        <v>20</v>
      </c>
      <c r="AC26" s="265">
        <v>0</v>
      </c>
      <c r="AD26" s="267">
        <f>SUM(B26:AC26)</f>
        <v>320</v>
      </c>
    </row>
    <row r="27" spans="1:33" ht="33" customHeight="1" thickBot="1" x14ac:dyDescent="0.3">
      <c r="A27" s="228" t="s">
        <v>75</v>
      </c>
      <c r="B27" s="237"/>
      <c r="C27" s="218"/>
      <c r="D27" s="219">
        <v>0</v>
      </c>
      <c r="E27" s="219">
        <v>0</v>
      </c>
      <c r="F27" s="219">
        <v>20</v>
      </c>
      <c r="G27" s="219">
        <v>20</v>
      </c>
      <c r="H27" s="219">
        <v>20</v>
      </c>
      <c r="I27" s="217"/>
      <c r="J27" s="218"/>
      <c r="K27" s="219">
        <v>20</v>
      </c>
      <c r="L27" s="287">
        <v>20</v>
      </c>
      <c r="M27" s="282">
        <v>20</v>
      </c>
      <c r="N27" s="219">
        <v>20</v>
      </c>
      <c r="O27" s="219">
        <v>20</v>
      </c>
      <c r="P27" s="217"/>
      <c r="Q27" s="218"/>
      <c r="R27" s="219">
        <v>40</v>
      </c>
      <c r="S27" s="219">
        <v>40</v>
      </c>
      <c r="T27" s="219">
        <v>40</v>
      </c>
      <c r="U27" s="219">
        <v>40</v>
      </c>
      <c r="V27" s="219">
        <v>40</v>
      </c>
      <c r="W27" s="217"/>
      <c r="X27" s="218"/>
      <c r="Y27" s="219">
        <v>40</v>
      </c>
      <c r="Z27" s="219">
        <v>40</v>
      </c>
      <c r="AA27" s="219">
        <v>40</v>
      </c>
      <c r="AB27" s="219">
        <v>40</v>
      </c>
      <c r="AC27" s="266">
        <v>0</v>
      </c>
      <c r="AD27" s="268">
        <f t="shared" ref="AD27" si="2">SUM(B27:AC27)</f>
        <v>520</v>
      </c>
    </row>
    <row r="28" spans="1:33" ht="33" customHeight="1" thickBot="1" x14ac:dyDescent="0.3">
      <c r="A28" s="279"/>
      <c r="B28" s="288">
        <f t="shared" ref="B28:AD28" si="3">SUM(B26:B27)</f>
        <v>0</v>
      </c>
      <c r="C28" s="257">
        <f t="shared" si="3"/>
        <v>0</v>
      </c>
      <c r="D28" s="258">
        <f t="shared" si="3"/>
        <v>0</v>
      </c>
      <c r="E28" s="258">
        <f t="shared" si="3"/>
        <v>0</v>
      </c>
      <c r="F28" s="258">
        <f t="shared" si="3"/>
        <v>20</v>
      </c>
      <c r="G28" s="258">
        <f t="shared" si="3"/>
        <v>40</v>
      </c>
      <c r="H28" s="259">
        <f t="shared" si="3"/>
        <v>40</v>
      </c>
      <c r="I28" s="256">
        <f t="shared" si="3"/>
        <v>0</v>
      </c>
      <c r="J28" s="257">
        <f t="shared" si="3"/>
        <v>0</v>
      </c>
      <c r="K28" s="258">
        <f t="shared" si="3"/>
        <v>40</v>
      </c>
      <c r="L28" s="289">
        <f t="shared" si="3"/>
        <v>40</v>
      </c>
      <c r="M28" s="283">
        <f t="shared" si="3"/>
        <v>40</v>
      </c>
      <c r="N28" s="258">
        <f t="shared" si="3"/>
        <v>40</v>
      </c>
      <c r="O28" s="260">
        <f t="shared" si="3"/>
        <v>40</v>
      </c>
      <c r="P28" s="256">
        <f t="shared" si="3"/>
        <v>0</v>
      </c>
      <c r="Q28" s="257">
        <f t="shared" si="3"/>
        <v>0</v>
      </c>
      <c r="R28" s="258">
        <f t="shared" si="3"/>
        <v>60</v>
      </c>
      <c r="S28" s="258">
        <f t="shared" si="3"/>
        <v>60</v>
      </c>
      <c r="T28" s="258">
        <f t="shared" si="3"/>
        <v>60</v>
      </c>
      <c r="U28" s="261">
        <f t="shared" si="3"/>
        <v>60</v>
      </c>
      <c r="V28" s="259">
        <f t="shared" si="3"/>
        <v>60</v>
      </c>
      <c r="W28" s="256">
        <f t="shared" si="3"/>
        <v>0</v>
      </c>
      <c r="X28" s="257">
        <f t="shared" si="3"/>
        <v>0</v>
      </c>
      <c r="Y28" s="258">
        <f t="shared" si="3"/>
        <v>60</v>
      </c>
      <c r="Z28" s="258">
        <f t="shared" si="3"/>
        <v>60</v>
      </c>
      <c r="AA28" s="258">
        <f t="shared" si="3"/>
        <v>60</v>
      </c>
      <c r="AB28" s="258">
        <f t="shared" si="3"/>
        <v>60</v>
      </c>
      <c r="AC28" s="262">
        <f t="shared" si="3"/>
        <v>0</v>
      </c>
      <c r="AD28" s="269">
        <f t="shared" si="3"/>
        <v>840</v>
      </c>
      <c r="AE28" s="191" t="s">
        <v>72</v>
      </c>
    </row>
    <row r="29" spans="1:33" ht="33" customHeight="1" thickBot="1" x14ac:dyDescent="0.3">
      <c r="B29" s="192"/>
      <c r="C29" s="192"/>
      <c r="D29" s="192"/>
      <c r="E29" s="192"/>
      <c r="F29" s="192"/>
      <c r="G29" s="193"/>
      <c r="H29" s="191">
        <f>SUM(B28:H28)</f>
        <v>100</v>
      </c>
      <c r="I29" s="192"/>
      <c r="J29" s="192"/>
      <c r="K29" s="192"/>
      <c r="L29" s="192"/>
      <c r="M29" s="192"/>
      <c r="N29" s="193"/>
      <c r="O29" s="191">
        <f>SUM(I28:O28)</f>
        <v>200</v>
      </c>
      <c r="P29" s="192"/>
      <c r="Q29" s="192"/>
      <c r="R29" s="192"/>
      <c r="S29" s="192"/>
      <c r="T29" s="192"/>
      <c r="U29" s="193"/>
      <c r="V29" s="191">
        <f>SUM(P28:V28)</f>
        <v>300</v>
      </c>
      <c r="W29" s="192"/>
      <c r="X29" s="192"/>
      <c r="Y29" s="192"/>
      <c r="Z29" s="192"/>
      <c r="AA29" s="192"/>
      <c r="AB29" s="193"/>
      <c r="AC29" s="191">
        <f>SUM(W28:AC28)</f>
        <v>240</v>
      </c>
      <c r="AD29" s="220">
        <f>AD28/60</f>
        <v>14</v>
      </c>
      <c r="AE29" s="191" t="s">
        <v>73</v>
      </c>
    </row>
    <row r="30" spans="1:33" ht="21" customHeight="1" thickBot="1" x14ac:dyDescent="0.3">
      <c r="B30" s="192"/>
      <c r="C30" s="192"/>
      <c r="D30" s="192"/>
      <c r="E30" s="192"/>
      <c r="F30" s="192"/>
      <c r="G30" s="193"/>
      <c r="H30" s="191"/>
      <c r="I30" s="192"/>
      <c r="J30" s="192"/>
      <c r="K30" s="192"/>
      <c r="L30" s="192"/>
      <c r="M30" s="192"/>
      <c r="N30" s="193"/>
      <c r="O30" s="191"/>
      <c r="P30" s="192"/>
      <c r="Q30" s="192"/>
      <c r="R30" s="192"/>
      <c r="S30" s="192"/>
      <c r="T30" s="192"/>
      <c r="U30" s="193"/>
      <c r="V30" s="191"/>
      <c r="W30" s="192"/>
      <c r="X30" s="192"/>
      <c r="Y30" s="192"/>
      <c r="Z30" s="192"/>
      <c r="AA30" s="192"/>
      <c r="AB30" s="193"/>
      <c r="AC30" s="191"/>
      <c r="AD30" s="200"/>
      <c r="AE30" s="191"/>
    </row>
    <row r="31" spans="1:33" ht="21" customHeight="1" x14ac:dyDescent="0.25">
      <c r="A31" s="271"/>
      <c r="B31" s="339" t="s">
        <v>80</v>
      </c>
      <c r="C31" s="340"/>
      <c r="D31" s="340"/>
      <c r="E31" s="340"/>
      <c r="F31" s="340"/>
      <c r="G31" s="340"/>
      <c r="H31" s="341"/>
      <c r="I31" s="339" t="s">
        <v>81</v>
      </c>
      <c r="J31" s="340"/>
      <c r="K31" s="340"/>
      <c r="L31" s="340"/>
      <c r="M31" s="340"/>
      <c r="N31" s="340"/>
      <c r="O31" s="341"/>
      <c r="P31" s="339" t="s">
        <v>82</v>
      </c>
      <c r="Q31" s="340"/>
      <c r="R31" s="340"/>
      <c r="S31" s="340"/>
      <c r="T31" s="340"/>
      <c r="U31" s="340"/>
      <c r="V31" s="341"/>
      <c r="W31" s="339" t="s">
        <v>83</v>
      </c>
      <c r="X31" s="340"/>
      <c r="Y31" s="340"/>
      <c r="Z31" s="340"/>
      <c r="AA31" s="340"/>
      <c r="AB31" s="340"/>
      <c r="AC31" s="341"/>
      <c r="AD31" s="272"/>
      <c r="AE31" s="273"/>
    </row>
    <row r="32" spans="1:33" ht="21" customHeight="1" thickBot="1" x14ac:dyDescent="0.3">
      <c r="A32" s="274" t="s">
        <v>84</v>
      </c>
      <c r="B32" s="275"/>
      <c r="C32" s="276"/>
      <c r="D32" s="276"/>
      <c r="E32" s="276"/>
      <c r="F32" s="346">
        <v>60000</v>
      </c>
      <c r="G32" s="346"/>
      <c r="H32" s="347"/>
      <c r="I32" s="275"/>
      <c r="J32" s="276"/>
      <c r="K32" s="276"/>
      <c r="L32" s="276"/>
      <c r="M32" s="346">
        <v>120000</v>
      </c>
      <c r="N32" s="346"/>
      <c r="O32" s="347"/>
      <c r="P32" s="275"/>
      <c r="Q32" s="276"/>
      <c r="R32" s="276"/>
      <c r="S32" s="276"/>
      <c r="T32" s="346">
        <v>180000</v>
      </c>
      <c r="U32" s="346"/>
      <c r="V32" s="347"/>
      <c r="W32" s="275"/>
      <c r="X32" s="276"/>
      <c r="Y32" s="276"/>
      <c r="Z32" s="276"/>
      <c r="AA32" s="346">
        <v>144000</v>
      </c>
      <c r="AB32" s="346"/>
      <c r="AC32" s="347"/>
      <c r="AD32" s="277">
        <f>F32+M32+T32+AA32</f>
        <v>504000</v>
      </c>
      <c r="AE32" s="278" t="s">
        <v>85</v>
      </c>
    </row>
    <row r="33" spans="1:32" ht="21" customHeight="1" x14ac:dyDescent="0.25">
      <c r="B33" s="192"/>
      <c r="C33" s="192"/>
      <c r="D33" s="192"/>
      <c r="E33" s="192"/>
      <c r="F33" s="192"/>
      <c r="G33" s="193"/>
      <c r="H33" s="191"/>
      <c r="I33" s="192"/>
      <c r="J33" s="192"/>
      <c r="K33" s="192"/>
      <c r="L33" s="192"/>
      <c r="M33" s="192"/>
      <c r="N33" s="193"/>
      <c r="O33" s="191"/>
      <c r="P33" s="192"/>
      <c r="Q33" s="192"/>
      <c r="R33" s="192"/>
      <c r="S33" s="192"/>
      <c r="T33" s="192"/>
      <c r="U33" s="193"/>
      <c r="V33" s="191"/>
      <c r="W33" s="192"/>
      <c r="X33" s="192"/>
      <c r="Y33" s="192"/>
      <c r="Z33" s="192"/>
      <c r="AA33" s="192"/>
      <c r="AB33" s="193"/>
      <c r="AC33" s="191"/>
      <c r="AD33" s="200"/>
      <c r="AE33" s="191"/>
    </row>
    <row r="34" spans="1:32" ht="21" customHeight="1" x14ac:dyDescent="0.25">
      <c r="B34" s="192"/>
      <c r="C34" s="192"/>
      <c r="D34" s="192"/>
      <c r="E34" s="192"/>
      <c r="F34" s="192"/>
      <c r="G34" s="193"/>
      <c r="H34" s="191"/>
      <c r="I34" s="192"/>
      <c r="J34" s="192"/>
      <c r="K34" s="192"/>
      <c r="L34" s="192"/>
      <c r="M34" s="192"/>
      <c r="N34" s="193"/>
      <c r="O34" s="191"/>
      <c r="P34" s="192"/>
      <c r="Q34" s="192"/>
      <c r="R34" s="192"/>
      <c r="S34" s="192"/>
      <c r="T34" s="192"/>
      <c r="U34" s="193"/>
      <c r="V34" s="191"/>
      <c r="W34" s="192"/>
      <c r="X34" s="192"/>
      <c r="Y34" s="192"/>
      <c r="Z34" s="192"/>
      <c r="AA34" s="192"/>
      <c r="AB34" s="193"/>
      <c r="AC34" s="191"/>
      <c r="AD34" s="200"/>
      <c r="AE34" s="191"/>
    </row>
    <row r="35" spans="1:32" ht="33" customHeight="1" x14ac:dyDescent="0.25"/>
    <row r="36" spans="1:32" ht="33" customHeight="1" x14ac:dyDescent="0.25"/>
    <row r="37" spans="1:32" ht="33" customHeight="1" x14ac:dyDescent="0.25">
      <c r="A37" s="186" t="s">
        <v>79</v>
      </c>
      <c r="B37" s="187"/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8"/>
      <c r="AF37" s="188"/>
    </row>
    <row r="38" spans="1:32" ht="33" customHeight="1" x14ac:dyDescent="0.25">
      <c r="A38" s="186" t="s">
        <v>86</v>
      </c>
      <c r="B38" s="190"/>
      <c r="C38" s="190"/>
      <c r="D38" s="190"/>
      <c r="E38" s="190"/>
      <c r="F38" s="190"/>
      <c r="G38" s="190"/>
      <c r="H38" s="190"/>
      <c r="I38" s="190"/>
      <c r="J38" s="190"/>
      <c r="K38" s="190"/>
    </row>
    <row r="39" spans="1:32" ht="33" customHeight="1" thickBot="1" x14ac:dyDescent="0.3">
      <c r="A39" s="189" t="s">
        <v>89</v>
      </c>
      <c r="B39" s="190"/>
      <c r="C39" s="190"/>
      <c r="D39" s="190"/>
      <c r="E39" s="190"/>
      <c r="F39" s="190"/>
      <c r="G39" s="190"/>
      <c r="H39" s="190"/>
      <c r="I39" s="190"/>
      <c r="J39" s="190"/>
      <c r="K39" s="190"/>
    </row>
    <row r="40" spans="1:32" ht="33" customHeight="1" thickBot="1" x14ac:dyDescent="0.3">
      <c r="A40" s="333" t="s">
        <v>62</v>
      </c>
      <c r="B40" s="342" t="s">
        <v>76</v>
      </c>
      <c r="C40" s="343"/>
      <c r="D40" s="343"/>
      <c r="E40" s="343"/>
      <c r="F40" s="343"/>
      <c r="G40" s="343"/>
      <c r="H40" s="343"/>
      <c r="I40" s="343"/>
      <c r="J40" s="343"/>
      <c r="K40" s="343"/>
      <c r="L40" s="344"/>
      <c r="M40" s="345" t="s">
        <v>77</v>
      </c>
      <c r="N40" s="343"/>
      <c r="O40" s="343"/>
      <c r="P40" s="343"/>
      <c r="Q40" s="343"/>
      <c r="R40" s="343"/>
      <c r="S40" s="343"/>
      <c r="T40" s="343"/>
      <c r="U40" s="343"/>
      <c r="V40" s="343"/>
      <c r="W40" s="343"/>
      <c r="X40" s="343"/>
      <c r="Y40" s="343"/>
      <c r="Z40" s="343"/>
      <c r="AA40" s="343"/>
      <c r="AB40" s="343"/>
      <c r="AC40" s="343"/>
      <c r="AD40" s="336" t="s">
        <v>63</v>
      </c>
    </row>
    <row r="41" spans="1:32" ht="33" customHeight="1" thickBot="1" x14ac:dyDescent="0.3">
      <c r="A41" s="334"/>
      <c r="B41" s="284" t="s">
        <v>64</v>
      </c>
      <c r="C41" s="179" t="s">
        <v>65</v>
      </c>
      <c r="D41" s="179" t="s">
        <v>66</v>
      </c>
      <c r="E41" s="179" t="s">
        <v>67</v>
      </c>
      <c r="F41" s="179" t="s">
        <v>68</v>
      </c>
      <c r="G41" s="179" t="s">
        <v>69</v>
      </c>
      <c r="H41" s="180" t="s">
        <v>70</v>
      </c>
      <c r="I41" s="178" t="s">
        <v>64</v>
      </c>
      <c r="J41" s="179" t="s">
        <v>65</v>
      </c>
      <c r="K41" s="179" t="s">
        <v>66</v>
      </c>
      <c r="L41" s="285" t="s">
        <v>67</v>
      </c>
      <c r="M41" s="280" t="s">
        <v>68</v>
      </c>
      <c r="N41" s="202" t="s">
        <v>69</v>
      </c>
      <c r="O41" s="182" t="s">
        <v>70</v>
      </c>
      <c r="P41" s="183" t="s">
        <v>64</v>
      </c>
      <c r="Q41" s="181" t="s">
        <v>65</v>
      </c>
      <c r="R41" s="181" t="s">
        <v>66</v>
      </c>
      <c r="S41" s="181" t="s">
        <v>67</v>
      </c>
      <c r="T41" s="181" t="s">
        <v>68</v>
      </c>
      <c r="U41" s="181" t="s">
        <v>69</v>
      </c>
      <c r="V41" s="182" t="s">
        <v>70</v>
      </c>
      <c r="W41" s="183" t="s">
        <v>64</v>
      </c>
      <c r="X41" s="181" t="s">
        <v>65</v>
      </c>
      <c r="Y41" s="181" t="s">
        <v>66</v>
      </c>
      <c r="Z41" s="181" t="s">
        <v>67</v>
      </c>
      <c r="AA41" s="181" t="s">
        <v>68</v>
      </c>
      <c r="AB41" s="181" t="s">
        <v>69</v>
      </c>
      <c r="AC41" s="263" t="s">
        <v>70</v>
      </c>
      <c r="AD41" s="337"/>
    </row>
    <row r="42" spans="1:32" ht="33" customHeight="1" thickBot="1" x14ac:dyDescent="0.3">
      <c r="A42" s="335"/>
      <c r="B42" s="233">
        <v>21</v>
      </c>
      <c r="C42" s="204">
        <v>22</v>
      </c>
      <c r="D42" s="205">
        <v>23</v>
      </c>
      <c r="E42" s="205">
        <v>24</v>
      </c>
      <c r="F42" s="205">
        <v>25</v>
      </c>
      <c r="G42" s="205">
        <v>26</v>
      </c>
      <c r="H42" s="206">
        <v>27</v>
      </c>
      <c r="I42" s="203">
        <v>28</v>
      </c>
      <c r="J42" s="204">
        <v>29</v>
      </c>
      <c r="K42" s="205">
        <v>30</v>
      </c>
      <c r="L42" s="234">
        <v>31</v>
      </c>
      <c r="M42" s="230">
        <v>1</v>
      </c>
      <c r="N42" s="207">
        <v>2</v>
      </c>
      <c r="O42" s="208">
        <v>3</v>
      </c>
      <c r="P42" s="209">
        <v>4</v>
      </c>
      <c r="Q42" s="210">
        <v>5</v>
      </c>
      <c r="R42" s="211">
        <v>6</v>
      </c>
      <c r="S42" s="211">
        <v>7</v>
      </c>
      <c r="T42" s="211">
        <v>8</v>
      </c>
      <c r="U42" s="212">
        <v>9</v>
      </c>
      <c r="V42" s="213">
        <v>10</v>
      </c>
      <c r="W42" s="209">
        <v>11</v>
      </c>
      <c r="X42" s="210">
        <v>12</v>
      </c>
      <c r="Y42" s="211">
        <v>13</v>
      </c>
      <c r="Z42" s="211">
        <v>14</v>
      </c>
      <c r="AA42" s="211">
        <v>15</v>
      </c>
      <c r="AB42" s="211">
        <v>16</v>
      </c>
      <c r="AC42" s="264">
        <v>17</v>
      </c>
      <c r="AD42" s="338"/>
    </row>
    <row r="43" spans="1:32" ht="33" customHeight="1" x14ac:dyDescent="0.25">
      <c r="A43" s="227" t="s">
        <v>74</v>
      </c>
      <c r="B43" s="235"/>
      <c r="C43" s="215"/>
      <c r="D43" s="216">
        <v>0</v>
      </c>
      <c r="E43" s="216">
        <v>0</v>
      </c>
      <c r="F43" s="216">
        <v>0</v>
      </c>
      <c r="G43" s="216">
        <v>20</v>
      </c>
      <c r="H43" s="216">
        <v>20</v>
      </c>
      <c r="I43" s="214"/>
      <c r="J43" s="215"/>
      <c r="K43" s="216">
        <v>20</v>
      </c>
      <c r="L43" s="286">
        <v>20</v>
      </c>
      <c r="M43" s="281">
        <v>20</v>
      </c>
      <c r="N43" s="216">
        <v>20</v>
      </c>
      <c r="O43" s="216">
        <v>20</v>
      </c>
      <c r="P43" s="214"/>
      <c r="Q43" s="215"/>
      <c r="R43" s="216">
        <v>20</v>
      </c>
      <c r="S43" s="216">
        <v>20</v>
      </c>
      <c r="T43" s="216">
        <v>20</v>
      </c>
      <c r="U43" s="216">
        <v>20</v>
      </c>
      <c r="V43" s="216">
        <v>20</v>
      </c>
      <c r="W43" s="214"/>
      <c r="X43" s="215"/>
      <c r="Y43" s="216">
        <v>20</v>
      </c>
      <c r="Z43" s="216">
        <v>20</v>
      </c>
      <c r="AA43" s="216">
        <v>20</v>
      </c>
      <c r="AB43" s="216">
        <v>20</v>
      </c>
      <c r="AC43" s="265">
        <v>0</v>
      </c>
      <c r="AD43" s="267">
        <f>SUM(B43:AC43)</f>
        <v>320</v>
      </c>
    </row>
    <row r="44" spans="1:32" ht="33" customHeight="1" thickBot="1" x14ac:dyDescent="0.3">
      <c r="A44" s="228" t="s">
        <v>75</v>
      </c>
      <c r="B44" s="237"/>
      <c r="C44" s="218"/>
      <c r="D44" s="219">
        <v>0</v>
      </c>
      <c r="E44" s="219">
        <v>0</v>
      </c>
      <c r="F44" s="219">
        <v>20</v>
      </c>
      <c r="G44" s="219">
        <v>20</v>
      </c>
      <c r="H44" s="219">
        <v>20</v>
      </c>
      <c r="I44" s="217"/>
      <c r="J44" s="218"/>
      <c r="K44" s="219">
        <v>20</v>
      </c>
      <c r="L44" s="287">
        <v>20</v>
      </c>
      <c r="M44" s="282">
        <v>20</v>
      </c>
      <c r="N44" s="219">
        <v>20</v>
      </c>
      <c r="O44" s="219">
        <v>20</v>
      </c>
      <c r="P44" s="217"/>
      <c r="Q44" s="218"/>
      <c r="R44" s="219">
        <v>40</v>
      </c>
      <c r="S44" s="219">
        <v>40</v>
      </c>
      <c r="T44" s="219">
        <v>40</v>
      </c>
      <c r="U44" s="219">
        <v>40</v>
      </c>
      <c r="V44" s="219">
        <v>40</v>
      </c>
      <c r="W44" s="217"/>
      <c r="X44" s="218"/>
      <c r="Y44" s="219">
        <v>40</v>
      </c>
      <c r="Z44" s="219">
        <v>40</v>
      </c>
      <c r="AA44" s="219">
        <v>40</v>
      </c>
      <c r="AB44" s="219">
        <v>40</v>
      </c>
      <c r="AC44" s="266">
        <v>0</v>
      </c>
      <c r="AD44" s="268">
        <f t="shared" ref="AD44" si="4">SUM(B44:AC44)</f>
        <v>520</v>
      </c>
    </row>
    <row r="45" spans="1:32" ht="33" customHeight="1" thickBot="1" x14ac:dyDescent="0.3">
      <c r="A45" s="279"/>
      <c r="B45" s="288">
        <f t="shared" ref="B45:AD45" si="5">SUM(B43:B44)</f>
        <v>0</v>
      </c>
      <c r="C45" s="257">
        <f t="shared" si="5"/>
        <v>0</v>
      </c>
      <c r="D45" s="258">
        <f t="shared" si="5"/>
        <v>0</v>
      </c>
      <c r="E45" s="258">
        <f t="shared" si="5"/>
        <v>0</v>
      </c>
      <c r="F45" s="258">
        <f t="shared" si="5"/>
        <v>20</v>
      </c>
      <c r="G45" s="258">
        <f t="shared" si="5"/>
        <v>40</v>
      </c>
      <c r="H45" s="259">
        <f t="shared" si="5"/>
        <v>40</v>
      </c>
      <c r="I45" s="256">
        <f t="shared" si="5"/>
        <v>0</v>
      </c>
      <c r="J45" s="257">
        <f t="shared" si="5"/>
        <v>0</v>
      </c>
      <c r="K45" s="258">
        <f t="shared" si="5"/>
        <v>40</v>
      </c>
      <c r="L45" s="289">
        <f t="shared" si="5"/>
        <v>40</v>
      </c>
      <c r="M45" s="283">
        <f t="shared" si="5"/>
        <v>40</v>
      </c>
      <c r="N45" s="258">
        <f t="shared" si="5"/>
        <v>40</v>
      </c>
      <c r="O45" s="260">
        <f t="shared" si="5"/>
        <v>40</v>
      </c>
      <c r="P45" s="256">
        <f t="shared" si="5"/>
        <v>0</v>
      </c>
      <c r="Q45" s="257">
        <f t="shared" si="5"/>
        <v>0</v>
      </c>
      <c r="R45" s="258">
        <f t="shared" si="5"/>
        <v>60</v>
      </c>
      <c r="S45" s="258">
        <f t="shared" si="5"/>
        <v>60</v>
      </c>
      <c r="T45" s="258">
        <f t="shared" si="5"/>
        <v>60</v>
      </c>
      <c r="U45" s="261">
        <f t="shared" si="5"/>
        <v>60</v>
      </c>
      <c r="V45" s="259">
        <f t="shared" si="5"/>
        <v>60</v>
      </c>
      <c r="W45" s="256">
        <f t="shared" si="5"/>
        <v>0</v>
      </c>
      <c r="X45" s="257">
        <f t="shared" si="5"/>
        <v>0</v>
      </c>
      <c r="Y45" s="258">
        <f t="shared" si="5"/>
        <v>60</v>
      </c>
      <c r="Z45" s="258">
        <f t="shared" si="5"/>
        <v>60</v>
      </c>
      <c r="AA45" s="258">
        <f t="shared" si="5"/>
        <v>60</v>
      </c>
      <c r="AB45" s="258">
        <f t="shared" si="5"/>
        <v>60</v>
      </c>
      <c r="AC45" s="262">
        <f t="shared" si="5"/>
        <v>0</v>
      </c>
      <c r="AD45" s="269">
        <f t="shared" si="5"/>
        <v>840</v>
      </c>
      <c r="AE45" s="191" t="s">
        <v>72</v>
      </c>
    </row>
    <row r="46" spans="1:32" ht="33" customHeight="1" thickBot="1" x14ac:dyDescent="0.3">
      <c r="B46" s="192"/>
      <c r="C46" s="192"/>
      <c r="D46" s="192"/>
      <c r="E46" s="192"/>
      <c r="F46" s="192"/>
      <c r="G46" s="193"/>
      <c r="H46" s="191">
        <f>SUM(B45:H45)</f>
        <v>100</v>
      </c>
      <c r="I46" s="192"/>
      <c r="J46" s="192"/>
      <c r="K46" s="192"/>
      <c r="L46" s="192"/>
      <c r="M46" s="192"/>
      <c r="N46" s="193"/>
      <c r="O46" s="191">
        <f>SUM(I45:O45)</f>
        <v>200</v>
      </c>
      <c r="P46" s="192"/>
      <c r="Q46" s="192"/>
      <c r="R46" s="192"/>
      <c r="S46" s="192"/>
      <c r="T46" s="192"/>
      <c r="U46" s="193"/>
      <c r="V46" s="191">
        <f>SUM(P45:V45)</f>
        <v>300</v>
      </c>
      <c r="W46" s="192"/>
      <c r="X46" s="192"/>
      <c r="Y46" s="192"/>
      <c r="Z46" s="192"/>
      <c r="AA46" s="192"/>
      <c r="AB46" s="193"/>
      <c r="AC46" s="191">
        <f>SUM(W45:AC45)</f>
        <v>240</v>
      </c>
      <c r="AD46" s="220">
        <f>AD45/60</f>
        <v>14</v>
      </c>
      <c r="AE46" s="191" t="s">
        <v>73</v>
      </c>
    </row>
    <row r="47" spans="1:32" ht="21" customHeight="1" thickBot="1" x14ac:dyDescent="0.3">
      <c r="B47" s="192"/>
      <c r="C47" s="192"/>
      <c r="D47" s="192"/>
      <c r="E47" s="192"/>
      <c r="F47" s="192"/>
      <c r="G47" s="193"/>
      <c r="H47" s="191"/>
      <c r="I47" s="192"/>
      <c r="J47" s="192"/>
      <c r="K47" s="192"/>
      <c r="L47" s="192"/>
      <c r="M47" s="192"/>
      <c r="N47" s="193"/>
      <c r="O47" s="191"/>
      <c r="P47" s="192"/>
      <c r="Q47" s="192"/>
      <c r="R47" s="192"/>
      <c r="S47" s="192"/>
      <c r="T47" s="192"/>
      <c r="U47" s="193"/>
      <c r="V47" s="191"/>
      <c r="W47" s="192"/>
      <c r="X47" s="192"/>
      <c r="Y47" s="192"/>
      <c r="Z47" s="192"/>
      <c r="AA47" s="192"/>
      <c r="AB47" s="193"/>
      <c r="AC47" s="191"/>
      <c r="AD47" s="200"/>
      <c r="AE47" s="191"/>
    </row>
    <row r="48" spans="1:32" ht="21" customHeight="1" x14ac:dyDescent="0.25">
      <c r="A48" s="271"/>
      <c r="B48" s="339" t="s">
        <v>80</v>
      </c>
      <c r="C48" s="340"/>
      <c r="D48" s="340"/>
      <c r="E48" s="340"/>
      <c r="F48" s="340"/>
      <c r="G48" s="340"/>
      <c r="H48" s="341"/>
      <c r="I48" s="339" t="s">
        <v>81</v>
      </c>
      <c r="J48" s="340"/>
      <c r="K48" s="340"/>
      <c r="L48" s="340"/>
      <c r="M48" s="340"/>
      <c r="N48" s="340"/>
      <c r="O48" s="341"/>
      <c r="P48" s="339" t="s">
        <v>82</v>
      </c>
      <c r="Q48" s="340"/>
      <c r="R48" s="340"/>
      <c r="S48" s="340"/>
      <c r="T48" s="340"/>
      <c r="U48" s="340"/>
      <c r="V48" s="341"/>
      <c r="W48" s="339" t="s">
        <v>83</v>
      </c>
      <c r="X48" s="340"/>
      <c r="Y48" s="340"/>
      <c r="Z48" s="340"/>
      <c r="AA48" s="340"/>
      <c r="AB48" s="340"/>
      <c r="AC48" s="341"/>
      <c r="AD48" s="272"/>
      <c r="AE48" s="273"/>
    </row>
    <row r="49" spans="1:32" ht="21" customHeight="1" thickBot="1" x14ac:dyDescent="0.3">
      <c r="A49" s="274" t="s">
        <v>84</v>
      </c>
      <c r="B49" s="275"/>
      <c r="C49" s="276"/>
      <c r="D49" s="276"/>
      <c r="E49" s="276"/>
      <c r="F49" s="346">
        <v>60000</v>
      </c>
      <c r="G49" s="346"/>
      <c r="H49" s="347"/>
      <c r="I49" s="275"/>
      <c r="J49" s="276"/>
      <c r="K49" s="276"/>
      <c r="L49" s="276"/>
      <c r="M49" s="346">
        <v>120000</v>
      </c>
      <c r="N49" s="346"/>
      <c r="O49" s="347"/>
      <c r="P49" s="275"/>
      <c r="Q49" s="276"/>
      <c r="R49" s="276"/>
      <c r="S49" s="276"/>
      <c r="T49" s="346">
        <v>180000</v>
      </c>
      <c r="U49" s="346"/>
      <c r="V49" s="347"/>
      <c r="W49" s="275"/>
      <c r="X49" s="276"/>
      <c r="Y49" s="276"/>
      <c r="Z49" s="276"/>
      <c r="AA49" s="346">
        <v>144000</v>
      </c>
      <c r="AB49" s="346"/>
      <c r="AC49" s="347"/>
      <c r="AD49" s="277">
        <f>F49+M49+T49+AA49</f>
        <v>504000</v>
      </c>
      <c r="AE49" s="278" t="s">
        <v>85</v>
      </c>
    </row>
    <row r="50" spans="1:32" ht="21" customHeight="1" x14ac:dyDescent="0.25">
      <c r="B50" s="192"/>
      <c r="C50" s="192"/>
      <c r="D50" s="192"/>
      <c r="E50" s="192"/>
      <c r="F50" s="192"/>
      <c r="G50" s="193"/>
      <c r="H50" s="191"/>
      <c r="I50" s="192"/>
      <c r="J50" s="192"/>
      <c r="K50" s="192"/>
      <c r="L50" s="192"/>
      <c r="M50" s="192"/>
      <c r="N50" s="193"/>
      <c r="O50" s="191"/>
      <c r="P50" s="192"/>
      <c r="Q50" s="192"/>
      <c r="R50" s="192"/>
      <c r="S50" s="192"/>
      <c r="T50" s="192"/>
      <c r="U50" s="193"/>
      <c r="V50" s="191"/>
      <c r="W50" s="192"/>
      <c r="X50" s="192"/>
      <c r="Y50" s="192"/>
      <c r="Z50" s="192"/>
      <c r="AA50" s="192"/>
      <c r="AB50" s="193"/>
      <c r="AC50" s="191"/>
      <c r="AD50" s="200"/>
      <c r="AE50" s="191"/>
    </row>
    <row r="51" spans="1:32" ht="21" customHeight="1" x14ac:dyDescent="0.25">
      <c r="B51" s="192"/>
      <c r="C51" s="192"/>
      <c r="D51" s="192"/>
      <c r="E51" s="192"/>
      <c r="F51" s="192"/>
      <c r="G51" s="193"/>
      <c r="H51" s="191"/>
      <c r="I51" s="192"/>
      <c r="J51" s="192"/>
      <c r="K51" s="192"/>
      <c r="L51" s="192"/>
      <c r="M51" s="192"/>
      <c r="N51" s="193"/>
      <c r="O51" s="191"/>
      <c r="P51" s="192"/>
      <c r="Q51" s="192"/>
      <c r="R51" s="192"/>
      <c r="S51" s="192"/>
      <c r="T51" s="192"/>
      <c r="U51" s="193"/>
      <c r="V51" s="191"/>
      <c r="W51" s="192"/>
      <c r="X51" s="192"/>
      <c r="Y51" s="192"/>
      <c r="Z51" s="192"/>
      <c r="AA51" s="192"/>
      <c r="AB51" s="193"/>
      <c r="AC51" s="191"/>
      <c r="AD51" s="200"/>
      <c r="AE51" s="191"/>
    </row>
    <row r="52" spans="1:32" ht="33" customHeight="1" x14ac:dyDescent="0.25"/>
    <row r="53" spans="1:32" ht="33" customHeight="1" x14ac:dyDescent="0.25"/>
    <row r="54" spans="1:32" ht="33" customHeight="1" x14ac:dyDescent="0.25">
      <c r="A54" s="186" t="s">
        <v>79</v>
      </c>
      <c r="B54" s="187"/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187"/>
      <c r="AD54" s="187"/>
      <c r="AE54" s="188"/>
      <c r="AF54" s="188"/>
    </row>
    <row r="55" spans="1:32" ht="33" customHeight="1" x14ac:dyDescent="0.25">
      <c r="A55" s="186" t="s">
        <v>86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</row>
    <row r="56" spans="1:32" ht="33" customHeight="1" thickBot="1" x14ac:dyDescent="0.3">
      <c r="A56" s="189" t="s">
        <v>90</v>
      </c>
      <c r="B56" s="190"/>
      <c r="C56" s="190"/>
      <c r="D56" s="190"/>
      <c r="E56" s="190"/>
      <c r="F56" s="190"/>
      <c r="G56" s="190"/>
      <c r="H56" s="190"/>
      <c r="I56" s="190"/>
      <c r="J56" s="190"/>
      <c r="K56" s="190"/>
    </row>
    <row r="57" spans="1:32" ht="33" customHeight="1" thickBot="1" x14ac:dyDescent="0.3">
      <c r="A57" s="333" t="s">
        <v>62</v>
      </c>
      <c r="B57" s="342" t="s">
        <v>76</v>
      </c>
      <c r="C57" s="343"/>
      <c r="D57" s="343"/>
      <c r="E57" s="343"/>
      <c r="F57" s="343"/>
      <c r="G57" s="343"/>
      <c r="H57" s="343"/>
      <c r="I57" s="343"/>
      <c r="J57" s="343"/>
      <c r="K57" s="343"/>
      <c r="L57" s="344"/>
      <c r="M57" s="345" t="s">
        <v>77</v>
      </c>
      <c r="N57" s="343"/>
      <c r="O57" s="343"/>
      <c r="P57" s="343"/>
      <c r="Q57" s="343"/>
      <c r="R57" s="343"/>
      <c r="S57" s="343"/>
      <c r="T57" s="343"/>
      <c r="U57" s="343"/>
      <c r="V57" s="343"/>
      <c r="W57" s="343"/>
      <c r="X57" s="343"/>
      <c r="Y57" s="343"/>
      <c r="Z57" s="343"/>
      <c r="AA57" s="343"/>
      <c r="AB57" s="343"/>
      <c r="AC57" s="343"/>
      <c r="AD57" s="336" t="s">
        <v>63</v>
      </c>
    </row>
    <row r="58" spans="1:32" ht="33" customHeight="1" thickBot="1" x14ac:dyDescent="0.3">
      <c r="A58" s="334"/>
      <c r="B58" s="284" t="s">
        <v>64</v>
      </c>
      <c r="C58" s="179" t="s">
        <v>65</v>
      </c>
      <c r="D58" s="179" t="s">
        <v>66</v>
      </c>
      <c r="E58" s="179" t="s">
        <v>67</v>
      </c>
      <c r="F58" s="179" t="s">
        <v>68</v>
      </c>
      <c r="G58" s="179" t="s">
        <v>69</v>
      </c>
      <c r="H58" s="180" t="s">
        <v>70</v>
      </c>
      <c r="I58" s="178" t="s">
        <v>64</v>
      </c>
      <c r="J58" s="179" t="s">
        <v>65</v>
      </c>
      <c r="K58" s="179" t="s">
        <v>66</v>
      </c>
      <c r="L58" s="285" t="s">
        <v>67</v>
      </c>
      <c r="M58" s="280" t="s">
        <v>68</v>
      </c>
      <c r="N58" s="202" t="s">
        <v>69</v>
      </c>
      <c r="O58" s="182" t="s">
        <v>70</v>
      </c>
      <c r="P58" s="183" t="s">
        <v>64</v>
      </c>
      <c r="Q58" s="181" t="s">
        <v>65</v>
      </c>
      <c r="R58" s="181" t="s">
        <v>66</v>
      </c>
      <c r="S58" s="181" t="s">
        <v>67</v>
      </c>
      <c r="T58" s="181" t="s">
        <v>68</v>
      </c>
      <c r="U58" s="181" t="s">
        <v>69</v>
      </c>
      <c r="V58" s="182" t="s">
        <v>70</v>
      </c>
      <c r="W58" s="183" t="s">
        <v>64</v>
      </c>
      <c r="X58" s="181" t="s">
        <v>65</v>
      </c>
      <c r="Y58" s="181" t="s">
        <v>66</v>
      </c>
      <c r="Z58" s="181" t="s">
        <v>67</v>
      </c>
      <c r="AA58" s="181" t="s">
        <v>68</v>
      </c>
      <c r="AB58" s="181" t="s">
        <v>69</v>
      </c>
      <c r="AC58" s="263" t="s">
        <v>70</v>
      </c>
      <c r="AD58" s="337"/>
    </row>
    <row r="59" spans="1:32" ht="33" customHeight="1" thickBot="1" x14ac:dyDescent="0.3">
      <c r="A59" s="335"/>
      <c r="B59" s="233">
        <v>21</v>
      </c>
      <c r="C59" s="204">
        <v>22</v>
      </c>
      <c r="D59" s="205">
        <v>23</v>
      </c>
      <c r="E59" s="205">
        <v>24</v>
      </c>
      <c r="F59" s="205">
        <v>25</v>
      </c>
      <c r="G59" s="205">
        <v>26</v>
      </c>
      <c r="H59" s="206">
        <v>27</v>
      </c>
      <c r="I59" s="203">
        <v>28</v>
      </c>
      <c r="J59" s="204">
        <v>29</v>
      </c>
      <c r="K59" s="205">
        <v>30</v>
      </c>
      <c r="L59" s="234">
        <v>31</v>
      </c>
      <c r="M59" s="230">
        <v>1</v>
      </c>
      <c r="N59" s="207">
        <v>2</v>
      </c>
      <c r="O59" s="208">
        <v>3</v>
      </c>
      <c r="P59" s="209">
        <v>4</v>
      </c>
      <c r="Q59" s="210">
        <v>5</v>
      </c>
      <c r="R59" s="211">
        <v>6</v>
      </c>
      <c r="S59" s="211">
        <v>7</v>
      </c>
      <c r="T59" s="211">
        <v>8</v>
      </c>
      <c r="U59" s="212">
        <v>9</v>
      </c>
      <c r="V59" s="213">
        <v>10</v>
      </c>
      <c r="W59" s="209">
        <v>11</v>
      </c>
      <c r="X59" s="210">
        <v>12</v>
      </c>
      <c r="Y59" s="211">
        <v>13</v>
      </c>
      <c r="Z59" s="211">
        <v>14</v>
      </c>
      <c r="AA59" s="211">
        <v>15</v>
      </c>
      <c r="AB59" s="211">
        <v>16</v>
      </c>
      <c r="AC59" s="264">
        <v>17</v>
      </c>
      <c r="AD59" s="338"/>
    </row>
    <row r="60" spans="1:32" ht="33" customHeight="1" x14ac:dyDescent="0.25">
      <c r="A60" s="227" t="s">
        <v>74</v>
      </c>
      <c r="B60" s="235"/>
      <c r="C60" s="215"/>
      <c r="D60" s="216">
        <v>0</v>
      </c>
      <c r="E60" s="216">
        <v>0</v>
      </c>
      <c r="F60" s="216">
        <v>0</v>
      </c>
      <c r="G60" s="216">
        <v>20</v>
      </c>
      <c r="H60" s="216">
        <v>20</v>
      </c>
      <c r="I60" s="214"/>
      <c r="J60" s="215"/>
      <c r="K60" s="216">
        <v>20</v>
      </c>
      <c r="L60" s="286">
        <v>20</v>
      </c>
      <c r="M60" s="281">
        <v>20</v>
      </c>
      <c r="N60" s="216">
        <v>20</v>
      </c>
      <c r="O60" s="216">
        <v>20</v>
      </c>
      <c r="P60" s="214"/>
      <c r="Q60" s="215"/>
      <c r="R60" s="216">
        <v>20</v>
      </c>
      <c r="S60" s="216">
        <v>20</v>
      </c>
      <c r="T60" s="216">
        <v>20</v>
      </c>
      <c r="U60" s="216">
        <v>20</v>
      </c>
      <c r="V60" s="216">
        <v>20</v>
      </c>
      <c r="W60" s="214"/>
      <c r="X60" s="215"/>
      <c r="Y60" s="216">
        <v>20</v>
      </c>
      <c r="Z60" s="216">
        <v>20</v>
      </c>
      <c r="AA60" s="216">
        <v>20</v>
      </c>
      <c r="AB60" s="216">
        <v>20</v>
      </c>
      <c r="AC60" s="265">
        <v>0</v>
      </c>
      <c r="AD60" s="267">
        <f>SUM(B60:AC60)</f>
        <v>320</v>
      </c>
    </row>
    <row r="61" spans="1:32" ht="33" customHeight="1" thickBot="1" x14ac:dyDescent="0.3">
      <c r="A61" s="228" t="s">
        <v>75</v>
      </c>
      <c r="B61" s="237"/>
      <c r="C61" s="218"/>
      <c r="D61" s="219">
        <v>0</v>
      </c>
      <c r="E61" s="219">
        <v>0</v>
      </c>
      <c r="F61" s="219">
        <v>20</v>
      </c>
      <c r="G61" s="219">
        <v>20</v>
      </c>
      <c r="H61" s="219">
        <v>20</v>
      </c>
      <c r="I61" s="217"/>
      <c r="J61" s="218"/>
      <c r="K61" s="219">
        <v>20</v>
      </c>
      <c r="L61" s="287">
        <v>20</v>
      </c>
      <c r="M61" s="282">
        <v>20</v>
      </c>
      <c r="N61" s="219">
        <v>20</v>
      </c>
      <c r="O61" s="219">
        <v>20</v>
      </c>
      <c r="P61" s="217"/>
      <c r="Q61" s="218"/>
      <c r="R61" s="219">
        <v>40</v>
      </c>
      <c r="S61" s="219">
        <v>40</v>
      </c>
      <c r="T61" s="219">
        <v>40</v>
      </c>
      <c r="U61" s="219">
        <v>40</v>
      </c>
      <c r="V61" s="219">
        <v>40</v>
      </c>
      <c r="W61" s="217"/>
      <c r="X61" s="218"/>
      <c r="Y61" s="219">
        <v>40</v>
      </c>
      <c r="Z61" s="219">
        <v>40</v>
      </c>
      <c r="AA61" s="219">
        <v>40</v>
      </c>
      <c r="AB61" s="219">
        <v>40</v>
      </c>
      <c r="AC61" s="266">
        <v>0</v>
      </c>
      <c r="AD61" s="268">
        <f t="shared" ref="AD61" si="6">SUM(B61:AC61)</f>
        <v>520</v>
      </c>
    </row>
    <row r="62" spans="1:32" ht="33" customHeight="1" thickBot="1" x14ac:dyDescent="0.3">
      <c r="A62" s="279"/>
      <c r="B62" s="288">
        <f t="shared" ref="B62:AD62" si="7">SUM(B60:B61)</f>
        <v>0</v>
      </c>
      <c r="C62" s="257">
        <f t="shared" si="7"/>
        <v>0</v>
      </c>
      <c r="D62" s="258">
        <f t="shared" si="7"/>
        <v>0</v>
      </c>
      <c r="E62" s="258">
        <f t="shared" si="7"/>
        <v>0</v>
      </c>
      <c r="F62" s="258">
        <f t="shared" si="7"/>
        <v>20</v>
      </c>
      <c r="G62" s="258">
        <f t="shared" si="7"/>
        <v>40</v>
      </c>
      <c r="H62" s="259">
        <f t="shared" si="7"/>
        <v>40</v>
      </c>
      <c r="I62" s="256">
        <f t="shared" si="7"/>
        <v>0</v>
      </c>
      <c r="J62" s="257">
        <f t="shared" si="7"/>
        <v>0</v>
      </c>
      <c r="K62" s="258">
        <f t="shared" si="7"/>
        <v>40</v>
      </c>
      <c r="L62" s="289">
        <f t="shared" si="7"/>
        <v>40</v>
      </c>
      <c r="M62" s="283">
        <f t="shared" si="7"/>
        <v>40</v>
      </c>
      <c r="N62" s="258">
        <f t="shared" si="7"/>
        <v>40</v>
      </c>
      <c r="O62" s="260">
        <f t="shared" si="7"/>
        <v>40</v>
      </c>
      <c r="P62" s="256">
        <f t="shared" si="7"/>
        <v>0</v>
      </c>
      <c r="Q62" s="257">
        <f t="shared" si="7"/>
        <v>0</v>
      </c>
      <c r="R62" s="258">
        <f t="shared" si="7"/>
        <v>60</v>
      </c>
      <c r="S62" s="258">
        <f t="shared" si="7"/>
        <v>60</v>
      </c>
      <c r="T62" s="258">
        <f t="shared" si="7"/>
        <v>60</v>
      </c>
      <c r="U62" s="261">
        <f t="shared" si="7"/>
        <v>60</v>
      </c>
      <c r="V62" s="259">
        <f t="shared" si="7"/>
        <v>60</v>
      </c>
      <c r="W62" s="256">
        <f t="shared" si="7"/>
        <v>0</v>
      </c>
      <c r="X62" s="257">
        <f t="shared" si="7"/>
        <v>0</v>
      </c>
      <c r="Y62" s="258">
        <f t="shared" si="7"/>
        <v>60</v>
      </c>
      <c r="Z62" s="258">
        <f t="shared" si="7"/>
        <v>60</v>
      </c>
      <c r="AA62" s="258">
        <f t="shared" si="7"/>
        <v>60</v>
      </c>
      <c r="AB62" s="258">
        <f t="shared" si="7"/>
        <v>60</v>
      </c>
      <c r="AC62" s="262">
        <f t="shared" si="7"/>
        <v>0</v>
      </c>
      <c r="AD62" s="269">
        <f t="shared" si="7"/>
        <v>840</v>
      </c>
      <c r="AE62" s="191" t="s">
        <v>72</v>
      </c>
    </row>
    <row r="63" spans="1:32" ht="33" customHeight="1" thickBot="1" x14ac:dyDescent="0.3">
      <c r="B63" s="192"/>
      <c r="C63" s="192"/>
      <c r="D63" s="192"/>
      <c r="E63" s="192"/>
      <c r="F63" s="192"/>
      <c r="G63" s="193"/>
      <c r="H63" s="191">
        <f>SUM(B62:H62)</f>
        <v>100</v>
      </c>
      <c r="I63" s="192"/>
      <c r="J63" s="192"/>
      <c r="K63" s="192"/>
      <c r="L63" s="192"/>
      <c r="M63" s="192"/>
      <c r="N63" s="193"/>
      <c r="O63" s="191">
        <f>SUM(I62:O62)</f>
        <v>200</v>
      </c>
      <c r="P63" s="192"/>
      <c r="Q63" s="192"/>
      <c r="R63" s="192"/>
      <c r="S63" s="192"/>
      <c r="T63" s="192"/>
      <c r="U63" s="193"/>
      <c r="V63" s="191">
        <f>SUM(P62:V62)</f>
        <v>300</v>
      </c>
      <c r="W63" s="192"/>
      <c r="X63" s="192"/>
      <c r="Y63" s="192"/>
      <c r="Z63" s="192"/>
      <c r="AA63" s="192"/>
      <c r="AB63" s="193"/>
      <c r="AC63" s="191">
        <f>SUM(W62:AC62)</f>
        <v>240</v>
      </c>
      <c r="AD63" s="220">
        <f>AD62/60</f>
        <v>14</v>
      </c>
      <c r="AE63" s="191" t="s">
        <v>73</v>
      </c>
    </row>
    <row r="64" spans="1:32" ht="21" customHeight="1" thickBot="1" x14ac:dyDescent="0.3">
      <c r="B64" s="192"/>
      <c r="C64" s="192"/>
      <c r="D64" s="192"/>
      <c r="E64" s="192"/>
      <c r="F64" s="192"/>
      <c r="G64" s="193"/>
      <c r="H64" s="191"/>
      <c r="I64" s="192"/>
      <c r="J64" s="192"/>
      <c r="K64" s="192"/>
      <c r="L64" s="192"/>
      <c r="M64" s="192"/>
      <c r="N64" s="193"/>
      <c r="O64" s="191"/>
      <c r="P64" s="192"/>
      <c r="Q64" s="192"/>
      <c r="R64" s="192"/>
      <c r="S64" s="192"/>
      <c r="T64" s="192"/>
      <c r="U64" s="193"/>
      <c r="V64" s="191"/>
      <c r="W64" s="192"/>
      <c r="X64" s="192"/>
      <c r="Y64" s="192"/>
      <c r="Z64" s="192"/>
      <c r="AA64" s="192"/>
      <c r="AB64" s="193"/>
      <c r="AC64" s="191"/>
      <c r="AD64" s="200"/>
      <c r="AE64" s="191"/>
    </row>
    <row r="65" spans="1:32" ht="21" customHeight="1" x14ac:dyDescent="0.25">
      <c r="A65" s="271"/>
      <c r="B65" s="339" t="s">
        <v>80</v>
      </c>
      <c r="C65" s="340"/>
      <c r="D65" s="340"/>
      <c r="E65" s="340"/>
      <c r="F65" s="340"/>
      <c r="G65" s="340"/>
      <c r="H65" s="341"/>
      <c r="I65" s="339" t="s">
        <v>81</v>
      </c>
      <c r="J65" s="340"/>
      <c r="K65" s="340"/>
      <c r="L65" s="340"/>
      <c r="M65" s="340"/>
      <c r="N65" s="340"/>
      <c r="O65" s="341"/>
      <c r="P65" s="339" t="s">
        <v>82</v>
      </c>
      <c r="Q65" s="340"/>
      <c r="R65" s="340"/>
      <c r="S65" s="340"/>
      <c r="T65" s="340"/>
      <c r="U65" s="340"/>
      <c r="V65" s="341"/>
      <c r="W65" s="339" t="s">
        <v>83</v>
      </c>
      <c r="X65" s="340"/>
      <c r="Y65" s="340"/>
      <c r="Z65" s="340"/>
      <c r="AA65" s="340"/>
      <c r="AB65" s="340"/>
      <c r="AC65" s="341"/>
      <c r="AD65" s="272"/>
      <c r="AE65" s="273"/>
    </row>
    <row r="66" spans="1:32" ht="21" customHeight="1" thickBot="1" x14ac:dyDescent="0.3">
      <c r="A66" s="274" t="s">
        <v>84</v>
      </c>
      <c r="B66" s="275"/>
      <c r="C66" s="276"/>
      <c r="D66" s="276"/>
      <c r="E66" s="276"/>
      <c r="F66" s="346">
        <v>60000</v>
      </c>
      <c r="G66" s="346"/>
      <c r="H66" s="347"/>
      <c r="I66" s="275"/>
      <c r="J66" s="276"/>
      <c r="K66" s="276"/>
      <c r="L66" s="276"/>
      <c r="M66" s="346">
        <v>120000</v>
      </c>
      <c r="N66" s="346"/>
      <c r="O66" s="347"/>
      <c r="P66" s="275"/>
      <c r="Q66" s="276"/>
      <c r="R66" s="276"/>
      <c r="S66" s="276"/>
      <c r="T66" s="346">
        <v>180000</v>
      </c>
      <c r="U66" s="346"/>
      <c r="V66" s="347"/>
      <c r="W66" s="275"/>
      <c r="X66" s="276"/>
      <c r="Y66" s="276"/>
      <c r="Z66" s="276"/>
      <c r="AA66" s="346">
        <v>144000</v>
      </c>
      <c r="AB66" s="346"/>
      <c r="AC66" s="347"/>
      <c r="AD66" s="277">
        <f>F66+M66+T66+AA66</f>
        <v>504000</v>
      </c>
      <c r="AE66" s="278" t="s">
        <v>85</v>
      </c>
    </row>
    <row r="67" spans="1:32" ht="21" customHeight="1" x14ac:dyDescent="0.25">
      <c r="B67" s="192"/>
      <c r="C67" s="192"/>
      <c r="D67" s="192"/>
      <c r="E67" s="192"/>
      <c r="F67" s="192"/>
      <c r="G67" s="193"/>
      <c r="H67" s="191"/>
      <c r="I67" s="192"/>
      <c r="J67" s="192"/>
      <c r="K67" s="192"/>
      <c r="L67" s="192"/>
      <c r="M67" s="192"/>
      <c r="N67" s="193"/>
      <c r="O67" s="191"/>
      <c r="P67" s="192"/>
      <c r="Q67" s="192"/>
      <c r="R67" s="192"/>
      <c r="S67" s="192"/>
      <c r="T67" s="192"/>
      <c r="U67" s="193"/>
      <c r="V67" s="191"/>
      <c r="W67" s="192"/>
      <c r="X67" s="192"/>
      <c r="Y67" s="192"/>
      <c r="Z67" s="192"/>
      <c r="AA67" s="192"/>
      <c r="AB67" s="193"/>
      <c r="AC67" s="191"/>
      <c r="AD67" s="200"/>
      <c r="AE67" s="191"/>
    </row>
    <row r="68" spans="1:32" ht="21" customHeight="1" x14ac:dyDescent="0.25">
      <c r="B68" s="192"/>
      <c r="C68" s="192"/>
      <c r="D68" s="192"/>
      <c r="E68" s="192"/>
      <c r="F68" s="192"/>
      <c r="G68" s="193"/>
      <c r="H68" s="191"/>
      <c r="I68" s="192"/>
      <c r="J68" s="192"/>
      <c r="K68" s="192"/>
      <c r="L68" s="192"/>
      <c r="M68" s="192"/>
      <c r="N68" s="193"/>
      <c r="O68" s="191"/>
      <c r="P68" s="192"/>
      <c r="Q68" s="192"/>
      <c r="R68" s="192"/>
      <c r="S68" s="192"/>
      <c r="T68" s="192"/>
      <c r="U68" s="193"/>
      <c r="V68" s="191"/>
      <c r="W68" s="192"/>
      <c r="X68" s="192"/>
      <c r="Y68" s="192"/>
      <c r="Z68" s="192"/>
      <c r="AA68" s="192"/>
      <c r="AB68" s="193"/>
      <c r="AC68" s="191"/>
      <c r="AD68" s="200"/>
      <c r="AE68" s="191"/>
    </row>
    <row r="69" spans="1:32" ht="33" customHeight="1" x14ac:dyDescent="0.25"/>
    <row r="70" spans="1:32" ht="33" customHeight="1" x14ac:dyDescent="0.25"/>
    <row r="71" spans="1:32" ht="33" customHeight="1" x14ac:dyDescent="0.25">
      <c r="A71" s="186" t="s">
        <v>79</v>
      </c>
      <c r="B71" s="187"/>
      <c r="C71" s="187"/>
      <c r="D71" s="187"/>
      <c r="E71" s="187"/>
      <c r="F71" s="187"/>
      <c r="G71" s="187"/>
      <c r="H71" s="187"/>
      <c r="I71" s="187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  <c r="AA71" s="187"/>
      <c r="AB71" s="187"/>
      <c r="AC71" s="187"/>
      <c r="AD71" s="187"/>
      <c r="AE71" s="188"/>
      <c r="AF71" s="188"/>
    </row>
    <row r="72" spans="1:32" ht="33" customHeight="1" x14ac:dyDescent="0.25">
      <c r="A72" s="186" t="s">
        <v>86</v>
      </c>
      <c r="B72" s="190"/>
      <c r="C72" s="190"/>
      <c r="D72" s="190"/>
      <c r="E72" s="190"/>
      <c r="F72" s="190"/>
      <c r="G72" s="190"/>
      <c r="H72" s="190"/>
      <c r="I72" s="190"/>
      <c r="J72" s="190"/>
      <c r="K72" s="190"/>
    </row>
    <row r="73" spans="1:32" ht="33" customHeight="1" thickBot="1" x14ac:dyDescent="0.3">
      <c r="A73" s="189" t="s">
        <v>91</v>
      </c>
      <c r="B73" s="190"/>
      <c r="C73" s="190"/>
      <c r="D73" s="190"/>
      <c r="E73" s="190"/>
      <c r="F73" s="190"/>
      <c r="G73" s="190"/>
      <c r="H73" s="190"/>
      <c r="I73" s="190"/>
      <c r="J73" s="190"/>
      <c r="K73" s="190"/>
    </row>
    <row r="74" spans="1:32" ht="33" customHeight="1" thickBot="1" x14ac:dyDescent="0.3">
      <c r="A74" s="333" t="s">
        <v>62</v>
      </c>
      <c r="B74" s="342" t="s">
        <v>76</v>
      </c>
      <c r="C74" s="343"/>
      <c r="D74" s="343"/>
      <c r="E74" s="343"/>
      <c r="F74" s="343"/>
      <c r="G74" s="343"/>
      <c r="H74" s="343"/>
      <c r="I74" s="343"/>
      <c r="J74" s="343"/>
      <c r="K74" s="343"/>
      <c r="L74" s="344"/>
      <c r="M74" s="345" t="s">
        <v>77</v>
      </c>
      <c r="N74" s="343"/>
      <c r="O74" s="343"/>
      <c r="P74" s="343"/>
      <c r="Q74" s="343"/>
      <c r="R74" s="343"/>
      <c r="S74" s="343"/>
      <c r="T74" s="343"/>
      <c r="U74" s="343"/>
      <c r="V74" s="343"/>
      <c r="W74" s="343"/>
      <c r="X74" s="343"/>
      <c r="Y74" s="343"/>
      <c r="Z74" s="343"/>
      <c r="AA74" s="343"/>
      <c r="AB74" s="343"/>
      <c r="AC74" s="343"/>
      <c r="AD74" s="336" t="s">
        <v>63</v>
      </c>
    </row>
    <row r="75" spans="1:32" ht="33" customHeight="1" thickBot="1" x14ac:dyDescent="0.3">
      <c r="A75" s="334"/>
      <c r="B75" s="284" t="s">
        <v>64</v>
      </c>
      <c r="C75" s="179" t="s">
        <v>65</v>
      </c>
      <c r="D75" s="179" t="s">
        <v>66</v>
      </c>
      <c r="E75" s="179" t="s">
        <v>67</v>
      </c>
      <c r="F75" s="179" t="s">
        <v>68</v>
      </c>
      <c r="G75" s="179" t="s">
        <v>69</v>
      </c>
      <c r="H75" s="180" t="s">
        <v>70</v>
      </c>
      <c r="I75" s="178" t="s">
        <v>64</v>
      </c>
      <c r="J75" s="179" t="s">
        <v>65</v>
      </c>
      <c r="K75" s="179" t="s">
        <v>66</v>
      </c>
      <c r="L75" s="285" t="s">
        <v>67</v>
      </c>
      <c r="M75" s="280" t="s">
        <v>68</v>
      </c>
      <c r="N75" s="202" t="s">
        <v>69</v>
      </c>
      <c r="O75" s="182" t="s">
        <v>70</v>
      </c>
      <c r="P75" s="183" t="s">
        <v>64</v>
      </c>
      <c r="Q75" s="181" t="s">
        <v>65</v>
      </c>
      <c r="R75" s="181" t="s">
        <v>66</v>
      </c>
      <c r="S75" s="181" t="s">
        <v>67</v>
      </c>
      <c r="T75" s="181" t="s">
        <v>68</v>
      </c>
      <c r="U75" s="181" t="s">
        <v>69</v>
      </c>
      <c r="V75" s="182" t="s">
        <v>70</v>
      </c>
      <c r="W75" s="183" t="s">
        <v>64</v>
      </c>
      <c r="X75" s="181" t="s">
        <v>65</v>
      </c>
      <c r="Y75" s="181" t="s">
        <v>66</v>
      </c>
      <c r="Z75" s="181" t="s">
        <v>67</v>
      </c>
      <c r="AA75" s="181" t="s">
        <v>68</v>
      </c>
      <c r="AB75" s="181" t="s">
        <v>69</v>
      </c>
      <c r="AC75" s="263" t="s">
        <v>70</v>
      </c>
      <c r="AD75" s="337"/>
    </row>
    <row r="76" spans="1:32" ht="33" customHeight="1" thickBot="1" x14ac:dyDescent="0.3">
      <c r="A76" s="335"/>
      <c r="B76" s="233">
        <v>21</v>
      </c>
      <c r="C76" s="204">
        <v>22</v>
      </c>
      <c r="D76" s="205">
        <v>23</v>
      </c>
      <c r="E76" s="205">
        <v>24</v>
      </c>
      <c r="F76" s="205">
        <v>25</v>
      </c>
      <c r="G76" s="205">
        <v>26</v>
      </c>
      <c r="H76" s="206">
        <v>27</v>
      </c>
      <c r="I76" s="203">
        <v>28</v>
      </c>
      <c r="J76" s="204">
        <v>29</v>
      </c>
      <c r="K76" s="205">
        <v>30</v>
      </c>
      <c r="L76" s="234">
        <v>31</v>
      </c>
      <c r="M76" s="230">
        <v>1</v>
      </c>
      <c r="N76" s="207">
        <v>2</v>
      </c>
      <c r="O76" s="208">
        <v>3</v>
      </c>
      <c r="P76" s="209">
        <v>4</v>
      </c>
      <c r="Q76" s="210">
        <v>5</v>
      </c>
      <c r="R76" s="211">
        <v>6</v>
      </c>
      <c r="S76" s="211">
        <v>7</v>
      </c>
      <c r="T76" s="211">
        <v>8</v>
      </c>
      <c r="U76" s="212">
        <v>9</v>
      </c>
      <c r="V76" s="213">
        <v>10</v>
      </c>
      <c r="W76" s="209">
        <v>11</v>
      </c>
      <c r="X76" s="210">
        <v>12</v>
      </c>
      <c r="Y76" s="211">
        <v>13</v>
      </c>
      <c r="Z76" s="211">
        <v>14</v>
      </c>
      <c r="AA76" s="211">
        <v>15</v>
      </c>
      <c r="AB76" s="211">
        <v>16</v>
      </c>
      <c r="AC76" s="264">
        <v>17</v>
      </c>
      <c r="AD76" s="338"/>
    </row>
    <row r="77" spans="1:32" ht="33" customHeight="1" x14ac:dyDescent="0.25">
      <c r="A77" s="227" t="s">
        <v>74</v>
      </c>
      <c r="B77" s="235"/>
      <c r="C77" s="215"/>
      <c r="D77" s="216">
        <v>0</v>
      </c>
      <c r="E77" s="216">
        <v>0</v>
      </c>
      <c r="F77" s="216">
        <v>0</v>
      </c>
      <c r="G77" s="216">
        <v>20</v>
      </c>
      <c r="H77" s="216">
        <v>20</v>
      </c>
      <c r="I77" s="214"/>
      <c r="J77" s="215"/>
      <c r="K77" s="216">
        <v>20</v>
      </c>
      <c r="L77" s="286">
        <v>20</v>
      </c>
      <c r="M77" s="281">
        <v>20</v>
      </c>
      <c r="N77" s="216">
        <v>20</v>
      </c>
      <c r="O77" s="216">
        <v>20</v>
      </c>
      <c r="P77" s="214"/>
      <c r="Q77" s="215"/>
      <c r="R77" s="216">
        <v>20</v>
      </c>
      <c r="S77" s="216">
        <v>20</v>
      </c>
      <c r="T77" s="216">
        <v>20</v>
      </c>
      <c r="U77" s="216">
        <v>20</v>
      </c>
      <c r="V77" s="216">
        <v>20</v>
      </c>
      <c r="W77" s="214"/>
      <c r="X77" s="215"/>
      <c r="Y77" s="216">
        <v>20</v>
      </c>
      <c r="Z77" s="216">
        <v>20</v>
      </c>
      <c r="AA77" s="216">
        <v>20</v>
      </c>
      <c r="AB77" s="216">
        <v>20</v>
      </c>
      <c r="AC77" s="265">
        <v>0</v>
      </c>
      <c r="AD77" s="267">
        <f>SUM(B77:AC77)</f>
        <v>320</v>
      </c>
    </row>
    <row r="78" spans="1:32" ht="33" customHeight="1" thickBot="1" x14ac:dyDescent="0.3">
      <c r="A78" s="228" t="s">
        <v>75</v>
      </c>
      <c r="B78" s="237"/>
      <c r="C78" s="218"/>
      <c r="D78" s="219">
        <v>0</v>
      </c>
      <c r="E78" s="219">
        <v>0</v>
      </c>
      <c r="F78" s="219">
        <v>20</v>
      </c>
      <c r="G78" s="219">
        <v>20</v>
      </c>
      <c r="H78" s="219">
        <v>20</v>
      </c>
      <c r="I78" s="217"/>
      <c r="J78" s="218"/>
      <c r="K78" s="219">
        <v>20</v>
      </c>
      <c r="L78" s="287">
        <v>20</v>
      </c>
      <c r="M78" s="282">
        <v>20</v>
      </c>
      <c r="N78" s="219">
        <v>20</v>
      </c>
      <c r="O78" s="219">
        <v>20</v>
      </c>
      <c r="P78" s="217"/>
      <c r="Q78" s="218"/>
      <c r="R78" s="219">
        <v>40</v>
      </c>
      <c r="S78" s="219">
        <v>40</v>
      </c>
      <c r="T78" s="219">
        <v>40</v>
      </c>
      <c r="U78" s="219">
        <v>40</v>
      </c>
      <c r="V78" s="219">
        <v>40</v>
      </c>
      <c r="W78" s="217"/>
      <c r="X78" s="218"/>
      <c r="Y78" s="219">
        <v>40</v>
      </c>
      <c r="Z78" s="219">
        <v>40</v>
      </c>
      <c r="AA78" s="219">
        <v>40</v>
      </c>
      <c r="AB78" s="219">
        <v>40</v>
      </c>
      <c r="AC78" s="266">
        <v>0</v>
      </c>
      <c r="AD78" s="268">
        <f t="shared" ref="AD78" si="8">SUM(B78:AC78)</f>
        <v>520</v>
      </c>
    </row>
    <row r="79" spans="1:32" ht="33" customHeight="1" thickBot="1" x14ac:dyDescent="0.3">
      <c r="A79" s="279"/>
      <c r="B79" s="288">
        <f t="shared" ref="B79:AD79" si="9">SUM(B77:B78)</f>
        <v>0</v>
      </c>
      <c r="C79" s="257">
        <f t="shared" si="9"/>
        <v>0</v>
      </c>
      <c r="D79" s="258">
        <f t="shared" si="9"/>
        <v>0</v>
      </c>
      <c r="E79" s="258">
        <f t="shared" si="9"/>
        <v>0</v>
      </c>
      <c r="F79" s="258">
        <f t="shared" si="9"/>
        <v>20</v>
      </c>
      <c r="G79" s="258">
        <f t="shared" si="9"/>
        <v>40</v>
      </c>
      <c r="H79" s="259">
        <f t="shared" si="9"/>
        <v>40</v>
      </c>
      <c r="I79" s="256">
        <f t="shared" si="9"/>
        <v>0</v>
      </c>
      <c r="J79" s="257">
        <f t="shared" si="9"/>
        <v>0</v>
      </c>
      <c r="K79" s="258">
        <f t="shared" si="9"/>
        <v>40</v>
      </c>
      <c r="L79" s="289">
        <f t="shared" si="9"/>
        <v>40</v>
      </c>
      <c r="M79" s="283">
        <f t="shared" si="9"/>
        <v>40</v>
      </c>
      <c r="N79" s="258">
        <f t="shared" si="9"/>
        <v>40</v>
      </c>
      <c r="O79" s="260">
        <f t="shared" si="9"/>
        <v>40</v>
      </c>
      <c r="P79" s="256">
        <f t="shared" si="9"/>
        <v>0</v>
      </c>
      <c r="Q79" s="257">
        <f t="shared" si="9"/>
        <v>0</v>
      </c>
      <c r="R79" s="258">
        <f t="shared" si="9"/>
        <v>60</v>
      </c>
      <c r="S79" s="258">
        <f t="shared" si="9"/>
        <v>60</v>
      </c>
      <c r="T79" s="258">
        <f t="shared" si="9"/>
        <v>60</v>
      </c>
      <c r="U79" s="261">
        <f t="shared" si="9"/>
        <v>60</v>
      </c>
      <c r="V79" s="259">
        <f t="shared" si="9"/>
        <v>60</v>
      </c>
      <c r="W79" s="256">
        <f t="shared" si="9"/>
        <v>0</v>
      </c>
      <c r="X79" s="257">
        <f t="shared" si="9"/>
        <v>0</v>
      </c>
      <c r="Y79" s="258">
        <f t="shared" si="9"/>
        <v>60</v>
      </c>
      <c r="Z79" s="258">
        <f t="shared" si="9"/>
        <v>60</v>
      </c>
      <c r="AA79" s="258">
        <f t="shared" si="9"/>
        <v>60</v>
      </c>
      <c r="AB79" s="258">
        <f t="shared" si="9"/>
        <v>60</v>
      </c>
      <c r="AC79" s="262">
        <f t="shared" si="9"/>
        <v>0</v>
      </c>
      <c r="AD79" s="269">
        <f t="shared" si="9"/>
        <v>840</v>
      </c>
      <c r="AE79" s="191" t="s">
        <v>72</v>
      </c>
    </row>
    <row r="80" spans="1:32" ht="33" customHeight="1" thickBot="1" x14ac:dyDescent="0.3">
      <c r="B80" s="192"/>
      <c r="C80" s="192"/>
      <c r="D80" s="192"/>
      <c r="E80" s="192"/>
      <c r="F80" s="192"/>
      <c r="G80" s="193"/>
      <c r="H80" s="191">
        <f>SUM(B79:H79)</f>
        <v>100</v>
      </c>
      <c r="I80" s="192"/>
      <c r="J80" s="192"/>
      <c r="K80" s="192"/>
      <c r="L80" s="192"/>
      <c r="M80" s="192"/>
      <c r="N80" s="193"/>
      <c r="O80" s="191">
        <f>SUM(I79:O79)</f>
        <v>200</v>
      </c>
      <c r="P80" s="192"/>
      <c r="Q80" s="192"/>
      <c r="R80" s="192"/>
      <c r="S80" s="192"/>
      <c r="T80" s="192"/>
      <c r="U80" s="193"/>
      <c r="V80" s="191">
        <f>SUM(P79:V79)</f>
        <v>300</v>
      </c>
      <c r="W80" s="192"/>
      <c r="X80" s="192"/>
      <c r="Y80" s="192"/>
      <c r="Z80" s="192"/>
      <c r="AA80" s="192"/>
      <c r="AB80" s="193"/>
      <c r="AC80" s="191">
        <f>SUM(W79:AC79)</f>
        <v>240</v>
      </c>
      <c r="AD80" s="220">
        <f>AD79/60</f>
        <v>14</v>
      </c>
      <c r="AE80" s="191" t="s">
        <v>73</v>
      </c>
    </row>
    <row r="81" spans="1:32" ht="21" customHeight="1" thickBot="1" x14ac:dyDescent="0.3">
      <c r="B81" s="192"/>
      <c r="C81" s="192"/>
      <c r="D81" s="192"/>
      <c r="E81" s="192"/>
      <c r="F81" s="192"/>
      <c r="G81" s="193"/>
      <c r="H81" s="191"/>
      <c r="I81" s="192"/>
      <c r="J81" s="192"/>
      <c r="K81" s="192"/>
      <c r="L81" s="192"/>
      <c r="M81" s="192"/>
      <c r="N81" s="193"/>
      <c r="O81" s="191"/>
      <c r="P81" s="192"/>
      <c r="Q81" s="192"/>
      <c r="R81" s="192"/>
      <c r="S81" s="192"/>
      <c r="T81" s="192"/>
      <c r="U81" s="193"/>
      <c r="V81" s="191"/>
      <c r="W81" s="192"/>
      <c r="X81" s="192"/>
      <c r="Y81" s="192"/>
      <c r="Z81" s="192"/>
      <c r="AA81" s="192"/>
      <c r="AB81" s="193"/>
      <c r="AC81" s="191"/>
      <c r="AD81" s="200"/>
      <c r="AE81" s="191"/>
    </row>
    <row r="82" spans="1:32" ht="21" customHeight="1" x14ac:dyDescent="0.25">
      <c r="A82" s="271"/>
      <c r="B82" s="339" t="s">
        <v>80</v>
      </c>
      <c r="C82" s="340"/>
      <c r="D82" s="340"/>
      <c r="E82" s="340"/>
      <c r="F82" s="340"/>
      <c r="G82" s="340"/>
      <c r="H82" s="341"/>
      <c r="I82" s="339" t="s">
        <v>81</v>
      </c>
      <c r="J82" s="340"/>
      <c r="K82" s="340"/>
      <c r="L82" s="340"/>
      <c r="M82" s="340"/>
      <c r="N82" s="340"/>
      <c r="O82" s="341"/>
      <c r="P82" s="339" t="s">
        <v>82</v>
      </c>
      <c r="Q82" s="340"/>
      <c r="R82" s="340"/>
      <c r="S82" s="340"/>
      <c r="T82" s="340"/>
      <c r="U82" s="340"/>
      <c r="V82" s="341"/>
      <c r="W82" s="339" t="s">
        <v>83</v>
      </c>
      <c r="X82" s="340"/>
      <c r="Y82" s="340"/>
      <c r="Z82" s="340"/>
      <c r="AA82" s="340"/>
      <c r="AB82" s="340"/>
      <c r="AC82" s="341"/>
      <c r="AD82" s="272"/>
      <c r="AE82" s="273"/>
    </row>
    <row r="83" spans="1:32" ht="21" customHeight="1" thickBot="1" x14ac:dyDescent="0.3">
      <c r="A83" s="274" t="s">
        <v>84</v>
      </c>
      <c r="B83" s="275"/>
      <c r="C83" s="276"/>
      <c r="D83" s="276"/>
      <c r="E83" s="276"/>
      <c r="F83" s="346">
        <v>60000</v>
      </c>
      <c r="G83" s="346"/>
      <c r="H83" s="347"/>
      <c r="I83" s="275"/>
      <c r="J83" s="276"/>
      <c r="K83" s="276"/>
      <c r="L83" s="276"/>
      <c r="M83" s="346">
        <v>120000</v>
      </c>
      <c r="N83" s="346"/>
      <c r="O83" s="347"/>
      <c r="P83" s="275"/>
      <c r="Q83" s="276"/>
      <c r="R83" s="276"/>
      <c r="S83" s="276"/>
      <c r="T83" s="346">
        <v>180000</v>
      </c>
      <c r="U83" s="346"/>
      <c r="V83" s="347"/>
      <c r="W83" s="275"/>
      <c r="X83" s="276"/>
      <c r="Y83" s="276"/>
      <c r="Z83" s="276"/>
      <c r="AA83" s="346">
        <v>144000</v>
      </c>
      <c r="AB83" s="346"/>
      <c r="AC83" s="347"/>
      <c r="AD83" s="277">
        <f>F83+M83+T83+AA83</f>
        <v>504000</v>
      </c>
      <c r="AE83" s="278" t="s">
        <v>85</v>
      </c>
    </row>
    <row r="84" spans="1:32" ht="21" customHeight="1" x14ac:dyDescent="0.25">
      <c r="B84" s="192"/>
      <c r="C84" s="192"/>
      <c r="D84" s="192"/>
      <c r="E84" s="192"/>
      <c r="F84" s="192"/>
      <c r="G84" s="193"/>
      <c r="H84" s="191"/>
      <c r="I84" s="192"/>
      <c r="J84" s="192"/>
      <c r="K84" s="192"/>
      <c r="L84" s="192"/>
      <c r="M84" s="192"/>
      <c r="N84" s="193"/>
      <c r="O84" s="191"/>
      <c r="P84" s="192"/>
      <c r="Q84" s="192"/>
      <c r="R84" s="192"/>
      <c r="S84" s="192"/>
      <c r="T84" s="192"/>
      <c r="U84" s="193"/>
      <c r="V84" s="191"/>
      <c r="W84" s="192"/>
      <c r="X84" s="192"/>
      <c r="Y84" s="192"/>
      <c r="Z84" s="192"/>
      <c r="AA84" s="192"/>
      <c r="AB84" s="193"/>
      <c r="AC84" s="191"/>
      <c r="AD84" s="200"/>
      <c r="AE84" s="191"/>
    </row>
    <row r="85" spans="1:32" ht="21" customHeight="1" x14ac:dyDescent="0.25">
      <c r="B85" s="192"/>
      <c r="C85" s="192"/>
      <c r="D85" s="192"/>
      <c r="E85" s="192"/>
      <c r="F85" s="192"/>
      <c r="G85" s="193"/>
      <c r="H85" s="191"/>
      <c r="I85" s="192"/>
      <c r="J85" s="192"/>
      <c r="K85" s="192"/>
      <c r="L85" s="192"/>
      <c r="M85" s="192"/>
      <c r="N85" s="193"/>
      <c r="O85" s="191"/>
      <c r="P85" s="192"/>
      <c r="Q85" s="192"/>
      <c r="R85" s="192"/>
      <c r="S85" s="192"/>
      <c r="T85" s="192"/>
      <c r="U85" s="193"/>
      <c r="V85" s="191"/>
      <c r="W85" s="192"/>
      <c r="X85" s="192"/>
      <c r="Y85" s="192"/>
      <c r="Z85" s="192"/>
      <c r="AA85" s="192"/>
      <c r="AB85" s="193"/>
      <c r="AC85" s="191"/>
      <c r="AD85" s="200"/>
      <c r="AE85" s="191"/>
    </row>
    <row r="86" spans="1:32" ht="33" customHeight="1" x14ac:dyDescent="0.25"/>
    <row r="87" spans="1:32" ht="33" customHeight="1" x14ac:dyDescent="0.25"/>
    <row r="88" spans="1:32" ht="33" customHeight="1" x14ac:dyDescent="0.25">
      <c r="A88" s="186" t="s">
        <v>79</v>
      </c>
      <c r="B88" s="187"/>
      <c r="C88" s="187"/>
      <c r="D88" s="187"/>
      <c r="E88" s="187"/>
      <c r="F88" s="187"/>
      <c r="G88" s="187"/>
      <c r="H88" s="187"/>
      <c r="I88" s="187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8"/>
      <c r="AF88" s="188"/>
    </row>
    <row r="89" spans="1:32" ht="33" customHeight="1" x14ac:dyDescent="0.25">
      <c r="A89" s="186" t="s">
        <v>86</v>
      </c>
      <c r="B89" s="190"/>
      <c r="C89" s="190"/>
      <c r="D89" s="190"/>
      <c r="E89" s="190"/>
      <c r="F89" s="190"/>
      <c r="G89" s="190"/>
      <c r="H89" s="190"/>
      <c r="I89" s="190"/>
      <c r="J89" s="190"/>
      <c r="K89" s="190"/>
    </row>
    <row r="90" spans="1:32" ht="33" customHeight="1" thickBot="1" x14ac:dyDescent="0.3">
      <c r="A90" s="189" t="s">
        <v>92</v>
      </c>
      <c r="B90" s="190"/>
      <c r="C90" s="190"/>
      <c r="D90" s="190"/>
      <c r="E90" s="190"/>
      <c r="F90" s="190"/>
      <c r="G90" s="190"/>
      <c r="H90" s="190"/>
      <c r="I90" s="190"/>
      <c r="J90" s="190"/>
      <c r="K90" s="190"/>
    </row>
    <row r="91" spans="1:32" ht="33" customHeight="1" thickBot="1" x14ac:dyDescent="0.3">
      <c r="A91" s="333" t="s">
        <v>62</v>
      </c>
      <c r="B91" s="342" t="s">
        <v>76</v>
      </c>
      <c r="C91" s="343"/>
      <c r="D91" s="343"/>
      <c r="E91" s="343"/>
      <c r="F91" s="343"/>
      <c r="G91" s="343"/>
      <c r="H91" s="343"/>
      <c r="I91" s="343"/>
      <c r="J91" s="343"/>
      <c r="K91" s="343"/>
      <c r="L91" s="344"/>
      <c r="M91" s="345" t="s">
        <v>77</v>
      </c>
      <c r="N91" s="343"/>
      <c r="O91" s="343"/>
      <c r="P91" s="343"/>
      <c r="Q91" s="343"/>
      <c r="R91" s="343"/>
      <c r="S91" s="343"/>
      <c r="T91" s="343"/>
      <c r="U91" s="343"/>
      <c r="V91" s="343"/>
      <c r="W91" s="343"/>
      <c r="X91" s="343"/>
      <c r="Y91" s="343"/>
      <c r="Z91" s="343"/>
      <c r="AA91" s="343"/>
      <c r="AB91" s="343"/>
      <c r="AC91" s="343"/>
      <c r="AD91" s="336" t="s">
        <v>63</v>
      </c>
    </row>
    <row r="92" spans="1:32" ht="33" customHeight="1" thickBot="1" x14ac:dyDescent="0.3">
      <c r="A92" s="334"/>
      <c r="B92" s="284" t="s">
        <v>64</v>
      </c>
      <c r="C92" s="179" t="s">
        <v>65</v>
      </c>
      <c r="D92" s="179" t="s">
        <v>66</v>
      </c>
      <c r="E92" s="179" t="s">
        <v>67</v>
      </c>
      <c r="F92" s="179" t="s">
        <v>68</v>
      </c>
      <c r="G92" s="179" t="s">
        <v>69</v>
      </c>
      <c r="H92" s="180" t="s">
        <v>70</v>
      </c>
      <c r="I92" s="178" t="s">
        <v>64</v>
      </c>
      <c r="J92" s="179" t="s">
        <v>65</v>
      </c>
      <c r="K92" s="179" t="s">
        <v>66</v>
      </c>
      <c r="L92" s="285" t="s">
        <v>67</v>
      </c>
      <c r="M92" s="280" t="s">
        <v>68</v>
      </c>
      <c r="N92" s="202" t="s">
        <v>69</v>
      </c>
      <c r="O92" s="182" t="s">
        <v>70</v>
      </c>
      <c r="P92" s="183" t="s">
        <v>64</v>
      </c>
      <c r="Q92" s="181" t="s">
        <v>65</v>
      </c>
      <c r="R92" s="181" t="s">
        <v>66</v>
      </c>
      <c r="S92" s="181" t="s">
        <v>67</v>
      </c>
      <c r="T92" s="181" t="s">
        <v>68</v>
      </c>
      <c r="U92" s="181" t="s">
        <v>69</v>
      </c>
      <c r="V92" s="182" t="s">
        <v>70</v>
      </c>
      <c r="W92" s="183" t="s">
        <v>64</v>
      </c>
      <c r="X92" s="181" t="s">
        <v>65</v>
      </c>
      <c r="Y92" s="181" t="s">
        <v>66</v>
      </c>
      <c r="Z92" s="181" t="s">
        <v>67</v>
      </c>
      <c r="AA92" s="181" t="s">
        <v>68</v>
      </c>
      <c r="AB92" s="181" t="s">
        <v>69</v>
      </c>
      <c r="AC92" s="263" t="s">
        <v>70</v>
      </c>
      <c r="AD92" s="337"/>
    </row>
    <row r="93" spans="1:32" ht="33" customHeight="1" thickBot="1" x14ac:dyDescent="0.3">
      <c r="A93" s="335"/>
      <c r="B93" s="233">
        <v>21</v>
      </c>
      <c r="C93" s="204">
        <v>22</v>
      </c>
      <c r="D93" s="205">
        <v>23</v>
      </c>
      <c r="E93" s="205">
        <v>24</v>
      </c>
      <c r="F93" s="205">
        <v>25</v>
      </c>
      <c r="G93" s="205">
        <v>26</v>
      </c>
      <c r="H93" s="206">
        <v>27</v>
      </c>
      <c r="I93" s="203">
        <v>28</v>
      </c>
      <c r="J93" s="204">
        <v>29</v>
      </c>
      <c r="K93" s="205">
        <v>30</v>
      </c>
      <c r="L93" s="234">
        <v>31</v>
      </c>
      <c r="M93" s="230">
        <v>1</v>
      </c>
      <c r="N93" s="207">
        <v>2</v>
      </c>
      <c r="O93" s="208">
        <v>3</v>
      </c>
      <c r="P93" s="209">
        <v>4</v>
      </c>
      <c r="Q93" s="210">
        <v>5</v>
      </c>
      <c r="R93" s="211">
        <v>6</v>
      </c>
      <c r="S93" s="211">
        <v>7</v>
      </c>
      <c r="T93" s="211">
        <v>8</v>
      </c>
      <c r="U93" s="212">
        <v>9</v>
      </c>
      <c r="V93" s="213">
        <v>10</v>
      </c>
      <c r="W93" s="209">
        <v>11</v>
      </c>
      <c r="X93" s="210">
        <v>12</v>
      </c>
      <c r="Y93" s="211">
        <v>13</v>
      </c>
      <c r="Z93" s="211">
        <v>14</v>
      </c>
      <c r="AA93" s="211">
        <v>15</v>
      </c>
      <c r="AB93" s="211">
        <v>16</v>
      </c>
      <c r="AC93" s="264">
        <v>17</v>
      </c>
      <c r="AD93" s="338"/>
    </row>
    <row r="94" spans="1:32" ht="33" customHeight="1" x14ac:dyDescent="0.25">
      <c r="A94" s="227" t="s">
        <v>74</v>
      </c>
      <c r="B94" s="235"/>
      <c r="C94" s="215"/>
      <c r="D94" s="216">
        <v>0</v>
      </c>
      <c r="E94" s="216">
        <v>0</v>
      </c>
      <c r="F94" s="216">
        <v>0</v>
      </c>
      <c r="G94" s="216">
        <v>20</v>
      </c>
      <c r="H94" s="216">
        <v>20</v>
      </c>
      <c r="I94" s="214"/>
      <c r="J94" s="215"/>
      <c r="K94" s="216">
        <v>20</v>
      </c>
      <c r="L94" s="286">
        <v>20</v>
      </c>
      <c r="M94" s="281">
        <v>20</v>
      </c>
      <c r="N94" s="216">
        <v>20</v>
      </c>
      <c r="O94" s="216">
        <v>20</v>
      </c>
      <c r="P94" s="214"/>
      <c r="Q94" s="215"/>
      <c r="R94" s="216">
        <v>20</v>
      </c>
      <c r="S94" s="216">
        <v>20</v>
      </c>
      <c r="T94" s="216">
        <v>20</v>
      </c>
      <c r="U94" s="216">
        <v>20</v>
      </c>
      <c r="V94" s="216">
        <v>20</v>
      </c>
      <c r="W94" s="214"/>
      <c r="X94" s="215"/>
      <c r="Y94" s="216">
        <v>20</v>
      </c>
      <c r="Z94" s="216">
        <v>20</v>
      </c>
      <c r="AA94" s="216">
        <v>20</v>
      </c>
      <c r="AB94" s="216">
        <v>20</v>
      </c>
      <c r="AC94" s="265">
        <v>0</v>
      </c>
      <c r="AD94" s="267">
        <f>SUM(B94:AC94)</f>
        <v>320</v>
      </c>
    </row>
    <row r="95" spans="1:32" ht="33" customHeight="1" thickBot="1" x14ac:dyDescent="0.3">
      <c r="A95" s="228" t="s">
        <v>75</v>
      </c>
      <c r="B95" s="237"/>
      <c r="C95" s="218"/>
      <c r="D95" s="219">
        <v>0</v>
      </c>
      <c r="E95" s="219">
        <v>0</v>
      </c>
      <c r="F95" s="219">
        <v>20</v>
      </c>
      <c r="G95" s="219">
        <v>20</v>
      </c>
      <c r="H95" s="219">
        <v>20</v>
      </c>
      <c r="I95" s="217"/>
      <c r="J95" s="218"/>
      <c r="K95" s="219">
        <v>20</v>
      </c>
      <c r="L95" s="287">
        <v>20</v>
      </c>
      <c r="M95" s="282">
        <v>20</v>
      </c>
      <c r="N95" s="219">
        <v>20</v>
      </c>
      <c r="O95" s="219">
        <v>20</v>
      </c>
      <c r="P95" s="217"/>
      <c r="Q95" s="218"/>
      <c r="R95" s="219">
        <v>40</v>
      </c>
      <c r="S95" s="219">
        <v>40</v>
      </c>
      <c r="T95" s="219">
        <v>40</v>
      </c>
      <c r="U95" s="219">
        <v>40</v>
      </c>
      <c r="V95" s="219">
        <v>40</v>
      </c>
      <c r="W95" s="217"/>
      <c r="X95" s="218"/>
      <c r="Y95" s="219">
        <v>40</v>
      </c>
      <c r="Z95" s="219">
        <v>40</v>
      </c>
      <c r="AA95" s="219">
        <v>40</v>
      </c>
      <c r="AB95" s="219">
        <v>40</v>
      </c>
      <c r="AC95" s="266">
        <v>0</v>
      </c>
      <c r="AD95" s="268">
        <f t="shared" ref="AD95" si="10">SUM(B95:AC95)</f>
        <v>520</v>
      </c>
    </row>
    <row r="96" spans="1:32" ht="33" customHeight="1" thickBot="1" x14ac:dyDescent="0.3">
      <c r="A96" s="279"/>
      <c r="B96" s="288">
        <f t="shared" ref="B96:AD96" si="11">SUM(B94:B95)</f>
        <v>0</v>
      </c>
      <c r="C96" s="257">
        <f t="shared" si="11"/>
        <v>0</v>
      </c>
      <c r="D96" s="258">
        <f t="shared" si="11"/>
        <v>0</v>
      </c>
      <c r="E96" s="258">
        <f t="shared" si="11"/>
        <v>0</v>
      </c>
      <c r="F96" s="258">
        <f t="shared" si="11"/>
        <v>20</v>
      </c>
      <c r="G96" s="258">
        <f t="shared" si="11"/>
        <v>40</v>
      </c>
      <c r="H96" s="259">
        <f t="shared" si="11"/>
        <v>40</v>
      </c>
      <c r="I96" s="256">
        <f t="shared" si="11"/>
        <v>0</v>
      </c>
      <c r="J96" s="257">
        <f t="shared" si="11"/>
        <v>0</v>
      </c>
      <c r="K96" s="258">
        <f t="shared" si="11"/>
        <v>40</v>
      </c>
      <c r="L96" s="289">
        <f t="shared" si="11"/>
        <v>40</v>
      </c>
      <c r="M96" s="283">
        <f t="shared" si="11"/>
        <v>40</v>
      </c>
      <c r="N96" s="258">
        <f t="shared" si="11"/>
        <v>40</v>
      </c>
      <c r="O96" s="260">
        <f t="shared" si="11"/>
        <v>40</v>
      </c>
      <c r="P96" s="256">
        <f t="shared" si="11"/>
        <v>0</v>
      </c>
      <c r="Q96" s="257">
        <f t="shared" si="11"/>
        <v>0</v>
      </c>
      <c r="R96" s="258">
        <f t="shared" si="11"/>
        <v>60</v>
      </c>
      <c r="S96" s="258">
        <f t="shared" si="11"/>
        <v>60</v>
      </c>
      <c r="T96" s="258">
        <f t="shared" si="11"/>
        <v>60</v>
      </c>
      <c r="U96" s="261">
        <f t="shared" si="11"/>
        <v>60</v>
      </c>
      <c r="V96" s="259">
        <f t="shared" si="11"/>
        <v>60</v>
      </c>
      <c r="W96" s="256">
        <f t="shared" si="11"/>
        <v>0</v>
      </c>
      <c r="X96" s="257">
        <f t="shared" si="11"/>
        <v>0</v>
      </c>
      <c r="Y96" s="258">
        <f t="shared" si="11"/>
        <v>60</v>
      </c>
      <c r="Z96" s="258">
        <f t="shared" si="11"/>
        <v>60</v>
      </c>
      <c r="AA96" s="258">
        <f t="shared" si="11"/>
        <v>60</v>
      </c>
      <c r="AB96" s="258">
        <f t="shared" si="11"/>
        <v>60</v>
      </c>
      <c r="AC96" s="262">
        <f t="shared" si="11"/>
        <v>0</v>
      </c>
      <c r="AD96" s="269">
        <f t="shared" si="11"/>
        <v>840</v>
      </c>
      <c r="AE96" s="191" t="s">
        <v>72</v>
      </c>
    </row>
    <row r="97" spans="1:32" ht="33" customHeight="1" thickBot="1" x14ac:dyDescent="0.3">
      <c r="B97" s="192"/>
      <c r="C97" s="192"/>
      <c r="D97" s="192"/>
      <c r="E97" s="192"/>
      <c r="F97" s="192"/>
      <c r="G97" s="193"/>
      <c r="H97" s="191">
        <f>SUM(B96:H96)</f>
        <v>100</v>
      </c>
      <c r="I97" s="192"/>
      <c r="J97" s="192"/>
      <c r="K97" s="192"/>
      <c r="L97" s="192"/>
      <c r="M97" s="192"/>
      <c r="N97" s="193"/>
      <c r="O97" s="191">
        <f>SUM(I96:O96)</f>
        <v>200</v>
      </c>
      <c r="P97" s="192"/>
      <c r="Q97" s="192"/>
      <c r="R97" s="192"/>
      <c r="S97" s="192"/>
      <c r="T97" s="192"/>
      <c r="U97" s="193"/>
      <c r="V97" s="191">
        <f>SUM(P96:V96)</f>
        <v>300</v>
      </c>
      <c r="W97" s="192"/>
      <c r="X97" s="192"/>
      <c r="Y97" s="192"/>
      <c r="Z97" s="192"/>
      <c r="AA97" s="192"/>
      <c r="AB97" s="193"/>
      <c r="AC97" s="191">
        <f>SUM(W96:AC96)</f>
        <v>240</v>
      </c>
      <c r="AD97" s="220">
        <f>AD96/60</f>
        <v>14</v>
      </c>
      <c r="AE97" s="191" t="s">
        <v>73</v>
      </c>
    </row>
    <row r="98" spans="1:32" ht="21" customHeight="1" thickBot="1" x14ac:dyDescent="0.3">
      <c r="B98" s="192"/>
      <c r="C98" s="192"/>
      <c r="D98" s="192"/>
      <c r="E98" s="192"/>
      <c r="F98" s="192"/>
      <c r="G98" s="193"/>
      <c r="H98" s="191"/>
      <c r="I98" s="192"/>
      <c r="J98" s="192"/>
      <c r="K98" s="192"/>
      <c r="L98" s="192"/>
      <c r="M98" s="192"/>
      <c r="N98" s="193"/>
      <c r="O98" s="191"/>
      <c r="P98" s="192"/>
      <c r="Q98" s="192"/>
      <c r="R98" s="192"/>
      <c r="S98" s="192"/>
      <c r="T98" s="192"/>
      <c r="U98" s="193"/>
      <c r="V98" s="191"/>
      <c r="W98" s="192"/>
      <c r="X98" s="192"/>
      <c r="Y98" s="192"/>
      <c r="Z98" s="192"/>
      <c r="AA98" s="192"/>
      <c r="AB98" s="193"/>
      <c r="AC98" s="191"/>
      <c r="AD98" s="200"/>
      <c r="AE98" s="191"/>
    </row>
    <row r="99" spans="1:32" ht="21" customHeight="1" x14ac:dyDescent="0.25">
      <c r="A99" s="271"/>
      <c r="B99" s="339" t="s">
        <v>80</v>
      </c>
      <c r="C99" s="340"/>
      <c r="D99" s="340"/>
      <c r="E99" s="340"/>
      <c r="F99" s="340"/>
      <c r="G99" s="340"/>
      <c r="H99" s="341"/>
      <c r="I99" s="339" t="s">
        <v>81</v>
      </c>
      <c r="J99" s="340"/>
      <c r="K99" s="340"/>
      <c r="L99" s="340"/>
      <c r="M99" s="340"/>
      <c r="N99" s="340"/>
      <c r="O99" s="341"/>
      <c r="P99" s="339" t="s">
        <v>82</v>
      </c>
      <c r="Q99" s="340"/>
      <c r="R99" s="340"/>
      <c r="S99" s="340"/>
      <c r="T99" s="340"/>
      <c r="U99" s="340"/>
      <c r="V99" s="341"/>
      <c r="W99" s="339" t="s">
        <v>83</v>
      </c>
      <c r="X99" s="340"/>
      <c r="Y99" s="340"/>
      <c r="Z99" s="340"/>
      <c r="AA99" s="340"/>
      <c r="AB99" s="340"/>
      <c r="AC99" s="341"/>
      <c r="AD99" s="272"/>
      <c r="AE99" s="273"/>
    </row>
    <row r="100" spans="1:32" ht="21" customHeight="1" thickBot="1" x14ac:dyDescent="0.3">
      <c r="A100" s="274" t="s">
        <v>84</v>
      </c>
      <c r="B100" s="275"/>
      <c r="C100" s="276"/>
      <c r="D100" s="276"/>
      <c r="E100" s="276"/>
      <c r="F100" s="346">
        <v>60000</v>
      </c>
      <c r="G100" s="346"/>
      <c r="H100" s="347"/>
      <c r="I100" s="275"/>
      <c r="J100" s="276"/>
      <c r="K100" s="276"/>
      <c r="L100" s="276"/>
      <c r="M100" s="346">
        <v>120000</v>
      </c>
      <c r="N100" s="346"/>
      <c r="O100" s="347"/>
      <c r="P100" s="275"/>
      <c r="Q100" s="276"/>
      <c r="R100" s="276"/>
      <c r="S100" s="276"/>
      <c r="T100" s="346">
        <v>180000</v>
      </c>
      <c r="U100" s="346"/>
      <c r="V100" s="347"/>
      <c r="W100" s="275"/>
      <c r="X100" s="276"/>
      <c r="Y100" s="276"/>
      <c r="Z100" s="276"/>
      <c r="AA100" s="346">
        <v>144000</v>
      </c>
      <c r="AB100" s="346"/>
      <c r="AC100" s="347"/>
      <c r="AD100" s="277">
        <f>F100+M100+T100+AA100</f>
        <v>504000</v>
      </c>
      <c r="AE100" s="278" t="s">
        <v>85</v>
      </c>
    </row>
    <row r="101" spans="1:32" ht="21" customHeight="1" x14ac:dyDescent="0.25">
      <c r="B101" s="192"/>
      <c r="C101" s="192"/>
      <c r="D101" s="192"/>
      <c r="E101" s="192"/>
      <c r="F101" s="192"/>
      <c r="G101" s="193"/>
      <c r="H101" s="191"/>
      <c r="I101" s="192"/>
      <c r="J101" s="192"/>
      <c r="K101" s="192"/>
      <c r="L101" s="192"/>
      <c r="M101" s="192"/>
      <c r="N101" s="193"/>
      <c r="O101" s="191"/>
      <c r="P101" s="192"/>
      <c r="Q101" s="192"/>
      <c r="R101" s="192"/>
      <c r="S101" s="192"/>
      <c r="T101" s="192"/>
      <c r="U101" s="193"/>
      <c r="V101" s="191"/>
      <c r="W101" s="192"/>
      <c r="X101" s="192"/>
      <c r="Y101" s="192"/>
      <c r="Z101" s="192"/>
      <c r="AA101" s="192"/>
      <c r="AB101" s="193"/>
      <c r="AC101" s="191"/>
      <c r="AD101" s="200"/>
      <c r="AE101" s="191"/>
    </row>
    <row r="102" spans="1:32" ht="21" customHeight="1" x14ac:dyDescent="0.25">
      <c r="B102" s="192"/>
      <c r="C102" s="192"/>
      <c r="D102" s="192"/>
      <c r="E102" s="192"/>
      <c r="F102" s="192"/>
      <c r="G102" s="193"/>
      <c r="H102" s="191"/>
      <c r="I102" s="192"/>
      <c r="J102" s="192"/>
      <c r="K102" s="192"/>
      <c r="L102" s="192"/>
      <c r="M102" s="192"/>
      <c r="N102" s="193"/>
      <c r="O102" s="191"/>
      <c r="P102" s="192"/>
      <c r="Q102" s="192"/>
      <c r="R102" s="192"/>
      <c r="S102" s="192"/>
      <c r="T102" s="192"/>
      <c r="U102" s="193"/>
      <c r="V102" s="191"/>
      <c r="W102" s="192"/>
      <c r="X102" s="192"/>
      <c r="Y102" s="192"/>
      <c r="Z102" s="192"/>
      <c r="AA102" s="192"/>
      <c r="AB102" s="193"/>
      <c r="AC102" s="191"/>
      <c r="AD102" s="200"/>
      <c r="AE102" s="191"/>
    </row>
    <row r="103" spans="1:32" ht="33" customHeight="1" x14ac:dyDescent="0.25"/>
    <row r="104" spans="1:32" ht="33" customHeight="1" x14ac:dyDescent="0.25"/>
    <row r="105" spans="1:32" ht="33" customHeight="1" x14ac:dyDescent="0.25">
      <c r="A105" s="186" t="s">
        <v>79</v>
      </c>
      <c r="B105" s="187"/>
      <c r="C105" s="187"/>
      <c r="D105" s="187"/>
      <c r="E105" s="187"/>
      <c r="F105" s="187"/>
      <c r="G105" s="187"/>
      <c r="H105" s="187"/>
      <c r="I105" s="187"/>
      <c r="J105" s="187"/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8"/>
      <c r="AF105" s="188"/>
    </row>
    <row r="106" spans="1:32" ht="33" customHeight="1" x14ac:dyDescent="0.25">
      <c r="A106" s="186" t="s">
        <v>86</v>
      </c>
      <c r="B106" s="190"/>
      <c r="C106" s="190"/>
      <c r="D106" s="190"/>
      <c r="E106" s="190"/>
      <c r="F106" s="190"/>
      <c r="G106" s="190"/>
      <c r="H106" s="190"/>
      <c r="I106" s="190"/>
      <c r="J106" s="190"/>
      <c r="K106" s="190"/>
    </row>
    <row r="107" spans="1:32" ht="33" customHeight="1" thickBot="1" x14ac:dyDescent="0.3">
      <c r="A107" s="189" t="s">
        <v>93</v>
      </c>
      <c r="B107" s="190"/>
      <c r="C107" s="190"/>
      <c r="D107" s="190"/>
      <c r="E107" s="190"/>
      <c r="F107" s="190"/>
      <c r="G107" s="190"/>
      <c r="H107" s="190"/>
      <c r="I107" s="190"/>
      <c r="J107" s="190"/>
      <c r="K107" s="190"/>
    </row>
    <row r="108" spans="1:32" ht="33" customHeight="1" thickBot="1" x14ac:dyDescent="0.3">
      <c r="A108" s="333" t="s">
        <v>62</v>
      </c>
      <c r="B108" s="342" t="s">
        <v>76</v>
      </c>
      <c r="C108" s="343"/>
      <c r="D108" s="343"/>
      <c r="E108" s="343"/>
      <c r="F108" s="343"/>
      <c r="G108" s="343"/>
      <c r="H108" s="343"/>
      <c r="I108" s="343"/>
      <c r="J108" s="343"/>
      <c r="K108" s="343"/>
      <c r="L108" s="344"/>
      <c r="M108" s="345" t="s">
        <v>77</v>
      </c>
      <c r="N108" s="343"/>
      <c r="O108" s="343"/>
      <c r="P108" s="343"/>
      <c r="Q108" s="343"/>
      <c r="R108" s="343"/>
      <c r="S108" s="343"/>
      <c r="T108" s="343"/>
      <c r="U108" s="343"/>
      <c r="V108" s="343"/>
      <c r="W108" s="343"/>
      <c r="X108" s="343"/>
      <c r="Y108" s="343"/>
      <c r="Z108" s="343"/>
      <c r="AA108" s="343"/>
      <c r="AB108" s="343"/>
      <c r="AC108" s="343"/>
      <c r="AD108" s="336" t="s">
        <v>63</v>
      </c>
    </row>
    <row r="109" spans="1:32" ht="33" customHeight="1" thickBot="1" x14ac:dyDescent="0.3">
      <c r="A109" s="334"/>
      <c r="B109" s="284" t="s">
        <v>64</v>
      </c>
      <c r="C109" s="179" t="s">
        <v>65</v>
      </c>
      <c r="D109" s="179" t="s">
        <v>66</v>
      </c>
      <c r="E109" s="179" t="s">
        <v>67</v>
      </c>
      <c r="F109" s="179" t="s">
        <v>68</v>
      </c>
      <c r="G109" s="179" t="s">
        <v>69</v>
      </c>
      <c r="H109" s="180" t="s">
        <v>70</v>
      </c>
      <c r="I109" s="178" t="s">
        <v>64</v>
      </c>
      <c r="J109" s="179" t="s">
        <v>65</v>
      </c>
      <c r="K109" s="179" t="s">
        <v>66</v>
      </c>
      <c r="L109" s="285" t="s">
        <v>67</v>
      </c>
      <c r="M109" s="280" t="s">
        <v>68</v>
      </c>
      <c r="N109" s="202" t="s">
        <v>69</v>
      </c>
      <c r="O109" s="182" t="s">
        <v>70</v>
      </c>
      <c r="P109" s="183" t="s">
        <v>64</v>
      </c>
      <c r="Q109" s="181" t="s">
        <v>65</v>
      </c>
      <c r="R109" s="181" t="s">
        <v>66</v>
      </c>
      <c r="S109" s="181" t="s">
        <v>67</v>
      </c>
      <c r="T109" s="181" t="s">
        <v>68</v>
      </c>
      <c r="U109" s="181" t="s">
        <v>69</v>
      </c>
      <c r="V109" s="182" t="s">
        <v>70</v>
      </c>
      <c r="W109" s="183" t="s">
        <v>64</v>
      </c>
      <c r="X109" s="181" t="s">
        <v>65</v>
      </c>
      <c r="Y109" s="181" t="s">
        <v>66</v>
      </c>
      <c r="Z109" s="181" t="s">
        <v>67</v>
      </c>
      <c r="AA109" s="181" t="s">
        <v>68</v>
      </c>
      <c r="AB109" s="181" t="s">
        <v>69</v>
      </c>
      <c r="AC109" s="263" t="s">
        <v>70</v>
      </c>
      <c r="AD109" s="337"/>
    </row>
    <row r="110" spans="1:32" ht="33" customHeight="1" thickBot="1" x14ac:dyDescent="0.3">
      <c r="A110" s="335"/>
      <c r="B110" s="233">
        <v>21</v>
      </c>
      <c r="C110" s="204">
        <v>22</v>
      </c>
      <c r="D110" s="205">
        <v>23</v>
      </c>
      <c r="E110" s="205">
        <v>24</v>
      </c>
      <c r="F110" s="205">
        <v>25</v>
      </c>
      <c r="G110" s="205">
        <v>26</v>
      </c>
      <c r="H110" s="206">
        <v>27</v>
      </c>
      <c r="I110" s="203">
        <v>28</v>
      </c>
      <c r="J110" s="204">
        <v>29</v>
      </c>
      <c r="K110" s="205">
        <v>30</v>
      </c>
      <c r="L110" s="234">
        <v>31</v>
      </c>
      <c r="M110" s="230">
        <v>1</v>
      </c>
      <c r="N110" s="207">
        <v>2</v>
      </c>
      <c r="O110" s="208">
        <v>3</v>
      </c>
      <c r="P110" s="209">
        <v>4</v>
      </c>
      <c r="Q110" s="210">
        <v>5</v>
      </c>
      <c r="R110" s="211">
        <v>6</v>
      </c>
      <c r="S110" s="211">
        <v>7</v>
      </c>
      <c r="T110" s="211">
        <v>8</v>
      </c>
      <c r="U110" s="212">
        <v>9</v>
      </c>
      <c r="V110" s="213">
        <v>10</v>
      </c>
      <c r="W110" s="209">
        <v>11</v>
      </c>
      <c r="X110" s="210">
        <v>12</v>
      </c>
      <c r="Y110" s="211">
        <v>13</v>
      </c>
      <c r="Z110" s="211">
        <v>14</v>
      </c>
      <c r="AA110" s="211">
        <v>15</v>
      </c>
      <c r="AB110" s="211">
        <v>16</v>
      </c>
      <c r="AC110" s="264">
        <v>17</v>
      </c>
      <c r="AD110" s="338"/>
    </row>
    <row r="111" spans="1:32" ht="33" customHeight="1" x14ac:dyDescent="0.25">
      <c r="A111" s="227" t="s">
        <v>74</v>
      </c>
      <c r="B111" s="235"/>
      <c r="C111" s="215"/>
      <c r="D111" s="216">
        <v>0</v>
      </c>
      <c r="E111" s="216">
        <v>0</v>
      </c>
      <c r="F111" s="216">
        <v>0</v>
      </c>
      <c r="G111" s="216">
        <v>20</v>
      </c>
      <c r="H111" s="216">
        <v>20</v>
      </c>
      <c r="I111" s="214"/>
      <c r="J111" s="215"/>
      <c r="K111" s="216">
        <v>20</v>
      </c>
      <c r="L111" s="286">
        <v>20</v>
      </c>
      <c r="M111" s="281">
        <v>20</v>
      </c>
      <c r="N111" s="216">
        <v>20</v>
      </c>
      <c r="O111" s="216">
        <v>20</v>
      </c>
      <c r="P111" s="214"/>
      <c r="Q111" s="215"/>
      <c r="R111" s="216">
        <v>20</v>
      </c>
      <c r="S111" s="216">
        <v>20</v>
      </c>
      <c r="T111" s="216">
        <v>20</v>
      </c>
      <c r="U111" s="216">
        <v>20</v>
      </c>
      <c r="V111" s="216">
        <v>20</v>
      </c>
      <c r="W111" s="214"/>
      <c r="X111" s="215"/>
      <c r="Y111" s="216">
        <v>20</v>
      </c>
      <c r="Z111" s="216">
        <v>20</v>
      </c>
      <c r="AA111" s="216">
        <v>20</v>
      </c>
      <c r="AB111" s="216">
        <v>20</v>
      </c>
      <c r="AC111" s="265">
        <v>0</v>
      </c>
      <c r="AD111" s="267">
        <f>SUM(B111:AC111)</f>
        <v>320</v>
      </c>
    </row>
    <row r="112" spans="1:32" ht="33" customHeight="1" thickBot="1" x14ac:dyDescent="0.3">
      <c r="A112" s="228" t="s">
        <v>75</v>
      </c>
      <c r="B112" s="237"/>
      <c r="C112" s="218"/>
      <c r="D112" s="219">
        <v>0</v>
      </c>
      <c r="E112" s="219">
        <v>0</v>
      </c>
      <c r="F112" s="219">
        <v>20</v>
      </c>
      <c r="G112" s="219">
        <v>20</v>
      </c>
      <c r="H112" s="219">
        <v>20</v>
      </c>
      <c r="I112" s="217"/>
      <c r="J112" s="218"/>
      <c r="K112" s="219">
        <v>20</v>
      </c>
      <c r="L112" s="287">
        <v>20</v>
      </c>
      <c r="M112" s="282">
        <v>20</v>
      </c>
      <c r="N112" s="219">
        <v>20</v>
      </c>
      <c r="O112" s="219">
        <v>20</v>
      </c>
      <c r="P112" s="217"/>
      <c r="Q112" s="218"/>
      <c r="R112" s="219">
        <v>40</v>
      </c>
      <c r="S112" s="219">
        <v>40</v>
      </c>
      <c r="T112" s="219">
        <v>40</v>
      </c>
      <c r="U112" s="219">
        <v>40</v>
      </c>
      <c r="V112" s="219">
        <v>40</v>
      </c>
      <c r="W112" s="217"/>
      <c r="X112" s="218"/>
      <c r="Y112" s="219">
        <v>40</v>
      </c>
      <c r="Z112" s="219">
        <v>40</v>
      </c>
      <c r="AA112" s="219">
        <v>40</v>
      </c>
      <c r="AB112" s="219">
        <v>40</v>
      </c>
      <c r="AC112" s="266">
        <v>0</v>
      </c>
      <c r="AD112" s="268">
        <f t="shared" ref="AD112" si="12">SUM(B112:AC112)</f>
        <v>520</v>
      </c>
    </row>
    <row r="113" spans="1:32" ht="33" customHeight="1" thickBot="1" x14ac:dyDescent="0.3">
      <c r="A113" s="279"/>
      <c r="B113" s="288">
        <f t="shared" ref="B113:AD113" si="13">SUM(B111:B112)</f>
        <v>0</v>
      </c>
      <c r="C113" s="257">
        <f t="shared" si="13"/>
        <v>0</v>
      </c>
      <c r="D113" s="258">
        <f t="shared" si="13"/>
        <v>0</v>
      </c>
      <c r="E113" s="258">
        <f t="shared" si="13"/>
        <v>0</v>
      </c>
      <c r="F113" s="258">
        <f t="shared" si="13"/>
        <v>20</v>
      </c>
      <c r="G113" s="258">
        <f t="shared" si="13"/>
        <v>40</v>
      </c>
      <c r="H113" s="259">
        <f t="shared" si="13"/>
        <v>40</v>
      </c>
      <c r="I113" s="256">
        <f t="shared" si="13"/>
        <v>0</v>
      </c>
      <c r="J113" s="257">
        <f t="shared" si="13"/>
        <v>0</v>
      </c>
      <c r="K113" s="258">
        <f t="shared" si="13"/>
        <v>40</v>
      </c>
      <c r="L113" s="289">
        <f t="shared" si="13"/>
        <v>40</v>
      </c>
      <c r="M113" s="283">
        <f t="shared" si="13"/>
        <v>40</v>
      </c>
      <c r="N113" s="258">
        <f t="shared" si="13"/>
        <v>40</v>
      </c>
      <c r="O113" s="260">
        <f t="shared" si="13"/>
        <v>40</v>
      </c>
      <c r="P113" s="256">
        <f t="shared" si="13"/>
        <v>0</v>
      </c>
      <c r="Q113" s="257">
        <f t="shared" si="13"/>
        <v>0</v>
      </c>
      <c r="R113" s="258">
        <f t="shared" si="13"/>
        <v>60</v>
      </c>
      <c r="S113" s="258">
        <f t="shared" si="13"/>
        <v>60</v>
      </c>
      <c r="T113" s="258">
        <f t="shared" si="13"/>
        <v>60</v>
      </c>
      <c r="U113" s="261">
        <f t="shared" si="13"/>
        <v>60</v>
      </c>
      <c r="V113" s="259">
        <f t="shared" si="13"/>
        <v>60</v>
      </c>
      <c r="W113" s="256">
        <f t="shared" si="13"/>
        <v>0</v>
      </c>
      <c r="X113" s="257">
        <f t="shared" si="13"/>
        <v>0</v>
      </c>
      <c r="Y113" s="258">
        <f t="shared" si="13"/>
        <v>60</v>
      </c>
      <c r="Z113" s="258">
        <f t="shared" si="13"/>
        <v>60</v>
      </c>
      <c r="AA113" s="258">
        <f t="shared" si="13"/>
        <v>60</v>
      </c>
      <c r="AB113" s="258">
        <f t="shared" si="13"/>
        <v>60</v>
      </c>
      <c r="AC113" s="262">
        <f t="shared" si="13"/>
        <v>0</v>
      </c>
      <c r="AD113" s="269">
        <f t="shared" si="13"/>
        <v>840</v>
      </c>
      <c r="AE113" s="191" t="s">
        <v>72</v>
      </c>
    </row>
    <row r="114" spans="1:32" ht="33" customHeight="1" thickBot="1" x14ac:dyDescent="0.3">
      <c r="B114" s="192"/>
      <c r="C114" s="192"/>
      <c r="D114" s="192"/>
      <c r="E114" s="192"/>
      <c r="F114" s="192"/>
      <c r="G114" s="193"/>
      <c r="H114" s="191">
        <f>SUM(B113:H113)</f>
        <v>100</v>
      </c>
      <c r="I114" s="192"/>
      <c r="J114" s="192"/>
      <c r="K114" s="192"/>
      <c r="L114" s="192"/>
      <c r="M114" s="192"/>
      <c r="N114" s="193"/>
      <c r="O114" s="191">
        <f>SUM(I113:O113)</f>
        <v>200</v>
      </c>
      <c r="P114" s="192"/>
      <c r="Q114" s="192"/>
      <c r="R114" s="192"/>
      <c r="S114" s="192"/>
      <c r="T114" s="192"/>
      <c r="U114" s="193"/>
      <c r="V114" s="191">
        <f>SUM(P113:V113)</f>
        <v>300</v>
      </c>
      <c r="W114" s="192"/>
      <c r="X114" s="192"/>
      <c r="Y114" s="192"/>
      <c r="Z114" s="192"/>
      <c r="AA114" s="192"/>
      <c r="AB114" s="193"/>
      <c r="AC114" s="191">
        <f>SUM(W113:AC113)</f>
        <v>240</v>
      </c>
      <c r="AD114" s="220">
        <f>AD113/60</f>
        <v>14</v>
      </c>
      <c r="AE114" s="191" t="s">
        <v>73</v>
      </c>
    </row>
    <row r="115" spans="1:32" ht="21" customHeight="1" thickBot="1" x14ac:dyDescent="0.3">
      <c r="B115" s="192"/>
      <c r="C115" s="192"/>
      <c r="D115" s="192"/>
      <c r="E115" s="192"/>
      <c r="F115" s="192"/>
      <c r="G115" s="193"/>
      <c r="H115" s="191"/>
      <c r="I115" s="192"/>
      <c r="J115" s="192"/>
      <c r="K115" s="192"/>
      <c r="L115" s="192"/>
      <c r="M115" s="192"/>
      <c r="N115" s="193"/>
      <c r="O115" s="191"/>
      <c r="P115" s="192"/>
      <c r="Q115" s="192"/>
      <c r="R115" s="192"/>
      <c r="S115" s="192"/>
      <c r="T115" s="192"/>
      <c r="U115" s="193"/>
      <c r="V115" s="191"/>
      <c r="W115" s="192"/>
      <c r="X115" s="192"/>
      <c r="Y115" s="192"/>
      <c r="Z115" s="192"/>
      <c r="AA115" s="192"/>
      <c r="AB115" s="193"/>
      <c r="AC115" s="191"/>
      <c r="AD115" s="200"/>
      <c r="AE115" s="191"/>
    </row>
    <row r="116" spans="1:32" ht="21" customHeight="1" x14ac:dyDescent="0.25">
      <c r="A116" s="271"/>
      <c r="B116" s="339" t="s">
        <v>80</v>
      </c>
      <c r="C116" s="340"/>
      <c r="D116" s="340"/>
      <c r="E116" s="340"/>
      <c r="F116" s="340"/>
      <c r="G116" s="340"/>
      <c r="H116" s="341"/>
      <c r="I116" s="339" t="s">
        <v>81</v>
      </c>
      <c r="J116" s="340"/>
      <c r="K116" s="340"/>
      <c r="L116" s="340"/>
      <c r="M116" s="340"/>
      <c r="N116" s="340"/>
      <c r="O116" s="341"/>
      <c r="P116" s="339" t="s">
        <v>82</v>
      </c>
      <c r="Q116" s="340"/>
      <c r="R116" s="340"/>
      <c r="S116" s="340"/>
      <c r="T116" s="340"/>
      <c r="U116" s="340"/>
      <c r="V116" s="341"/>
      <c r="W116" s="339" t="s">
        <v>83</v>
      </c>
      <c r="X116" s="340"/>
      <c r="Y116" s="340"/>
      <c r="Z116" s="340"/>
      <c r="AA116" s="340"/>
      <c r="AB116" s="340"/>
      <c r="AC116" s="341"/>
      <c r="AD116" s="272"/>
      <c r="AE116" s="273"/>
    </row>
    <row r="117" spans="1:32" ht="21" customHeight="1" thickBot="1" x14ac:dyDescent="0.3">
      <c r="A117" s="274" t="s">
        <v>84</v>
      </c>
      <c r="B117" s="275"/>
      <c r="C117" s="276"/>
      <c r="D117" s="276"/>
      <c r="E117" s="276"/>
      <c r="F117" s="346">
        <v>60000</v>
      </c>
      <c r="G117" s="346"/>
      <c r="H117" s="347"/>
      <c r="I117" s="275"/>
      <c r="J117" s="276"/>
      <c r="K117" s="276"/>
      <c r="L117" s="276"/>
      <c r="M117" s="346">
        <v>120000</v>
      </c>
      <c r="N117" s="346"/>
      <c r="O117" s="347"/>
      <c r="P117" s="275"/>
      <c r="Q117" s="276"/>
      <c r="R117" s="276"/>
      <c r="S117" s="276"/>
      <c r="T117" s="346">
        <v>180000</v>
      </c>
      <c r="U117" s="346"/>
      <c r="V117" s="347"/>
      <c r="W117" s="275"/>
      <c r="X117" s="276"/>
      <c r="Y117" s="276"/>
      <c r="Z117" s="276"/>
      <c r="AA117" s="346">
        <v>144000</v>
      </c>
      <c r="AB117" s="346"/>
      <c r="AC117" s="347"/>
      <c r="AD117" s="277">
        <f>F117+M117+T117+AA117</f>
        <v>504000</v>
      </c>
      <c r="AE117" s="278" t="s">
        <v>85</v>
      </c>
    </row>
    <row r="118" spans="1:32" ht="21" customHeight="1" x14ac:dyDescent="0.25">
      <c r="B118" s="192"/>
      <c r="C118" s="192"/>
      <c r="D118" s="192"/>
      <c r="E118" s="192"/>
      <c r="F118" s="192"/>
      <c r="G118" s="193"/>
      <c r="H118" s="191"/>
      <c r="I118" s="192"/>
      <c r="J118" s="192"/>
      <c r="K118" s="192"/>
      <c r="L118" s="192"/>
      <c r="M118" s="192"/>
      <c r="N118" s="193"/>
      <c r="O118" s="191"/>
      <c r="P118" s="192"/>
      <c r="Q118" s="192"/>
      <c r="R118" s="192"/>
      <c r="S118" s="192"/>
      <c r="T118" s="192"/>
      <c r="U118" s="193"/>
      <c r="V118" s="191"/>
      <c r="W118" s="192"/>
      <c r="X118" s="192"/>
      <c r="Y118" s="192"/>
      <c r="Z118" s="192"/>
      <c r="AA118" s="192"/>
      <c r="AB118" s="193"/>
      <c r="AC118" s="191"/>
      <c r="AD118" s="200"/>
      <c r="AE118" s="191"/>
    </row>
    <row r="119" spans="1:32" ht="21" customHeight="1" x14ac:dyDescent="0.25">
      <c r="B119" s="192"/>
      <c r="C119" s="192"/>
      <c r="D119" s="192"/>
      <c r="E119" s="192"/>
      <c r="F119" s="192"/>
      <c r="G119" s="193"/>
      <c r="H119" s="191"/>
      <c r="I119" s="192"/>
      <c r="J119" s="192"/>
      <c r="K119" s="192"/>
      <c r="L119" s="192"/>
      <c r="M119" s="192"/>
      <c r="N119" s="193"/>
      <c r="O119" s="191"/>
      <c r="P119" s="192"/>
      <c r="Q119" s="192"/>
      <c r="R119" s="192"/>
      <c r="S119" s="192"/>
      <c r="T119" s="192"/>
      <c r="U119" s="193"/>
      <c r="V119" s="191"/>
      <c r="W119" s="192"/>
      <c r="X119" s="192"/>
      <c r="Y119" s="192"/>
      <c r="Z119" s="192"/>
      <c r="AA119" s="192"/>
      <c r="AB119" s="193"/>
      <c r="AC119" s="191"/>
      <c r="AD119" s="200"/>
      <c r="AE119" s="191"/>
    </row>
    <row r="120" spans="1:32" ht="33" customHeight="1" x14ac:dyDescent="0.25"/>
    <row r="121" spans="1:32" ht="33" customHeight="1" x14ac:dyDescent="0.25"/>
    <row r="122" spans="1:32" ht="33" customHeight="1" x14ac:dyDescent="0.25">
      <c r="A122" s="186" t="s">
        <v>79</v>
      </c>
      <c r="B122" s="187"/>
      <c r="C122" s="187"/>
      <c r="D122" s="187"/>
      <c r="E122" s="187"/>
      <c r="F122" s="187"/>
      <c r="G122" s="187"/>
      <c r="H122" s="187"/>
      <c r="I122" s="187"/>
      <c r="J122" s="187"/>
      <c r="K122" s="187"/>
      <c r="L122" s="187"/>
      <c r="M122" s="187"/>
      <c r="N122" s="187"/>
      <c r="O122" s="187"/>
      <c r="P122" s="187"/>
      <c r="Q122" s="187"/>
      <c r="R122" s="187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8"/>
      <c r="AF122" s="188"/>
    </row>
    <row r="123" spans="1:32" ht="33" customHeight="1" x14ac:dyDescent="0.25">
      <c r="A123" s="186" t="s">
        <v>86</v>
      </c>
      <c r="B123" s="190"/>
      <c r="C123" s="190"/>
      <c r="D123" s="190"/>
      <c r="E123" s="190"/>
      <c r="F123" s="190"/>
      <c r="G123" s="190"/>
      <c r="H123" s="190"/>
      <c r="I123" s="190"/>
      <c r="J123" s="190"/>
      <c r="K123" s="190"/>
    </row>
    <row r="124" spans="1:32" ht="33" customHeight="1" thickBot="1" x14ac:dyDescent="0.3">
      <c r="A124" s="189" t="s">
        <v>94</v>
      </c>
      <c r="B124" s="190"/>
      <c r="C124" s="190"/>
      <c r="D124" s="190"/>
      <c r="E124" s="190"/>
      <c r="F124" s="190"/>
      <c r="G124" s="190"/>
      <c r="H124" s="190"/>
      <c r="I124" s="190"/>
      <c r="J124" s="190"/>
      <c r="K124" s="190"/>
    </row>
    <row r="125" spans="1:32" ht="33" customHeight="1" thickBot="1" x14ac:dyDescent="0.3">
      <c r="A125" s="333" t="s">
        <v>62</v>
      </c>
      <c r="B125" s="342" t="s">
        <v>76</v>
      </c>
      <c r="C125" s="343"/>
      <c r="D125" s="343"/>
      <c r="E125" s="343"/>
      <c r="F125" s="343"/>
      <c r="G125" s="343"/>
      <c r="H125" s="343"/>
      <c r="I125" s="343"/>
      <c r="J125" s="343"/>
      <c r="K125" s="343"/>
      <c r="L125" s="344"/>
      <c r="M125" s="345" t="s">
        <v>77</v>
      </c>
      <c r="N125" s="343"/>
      <c r="O125" s="343"/>
      <c r="P125" s="343"/>
      <c r="Q125" s="343"/>
      <c r="R125" s="343"/>
      <c r="S125" s="343"/>
      <c r="T125" s="343"/>
      <c r="U125" s="343"/>
      <c r="V125" s="343"/>
      <c r="W125" s="343"/>
      <c r="X125" s="343"/>
      <c r="Y125" s="343"/>
      <c r="Z125" s="343"/>
      <c r="AA125" s="343"/>
      <c r="AB125" s="343"/>
      <c r="AC125" s="343"/>
      <c r="AD125" s="336" t="s">
        <v>63</v>
      </c>
    </row>
    <row r="126" spans="1:32" ht="33" customHeight="1" thickBot="1" x14ac:dyDescent="0.3">
      <c r="A126" s="334"/>
      <c r="B126" s="284" t="s">
        <v>64</v>
      </c>
      <c r="C126" s="179" t="s">
        <v>65</v>
      </c>
      <c r="D126" s="179" t="s">
        <v>66</v>
      </c>
      <c r="E126" s="179" t="s">
        <v>67</v>
      </c>
      <c r="F126" s="179" t="s">
        <v>68</v>
      </c>
      <c r="G126" s="179" t="s">
        <v>69</v>
      </c>
      <c r="H126" s="180" t="s">
        <v>70</v>
      </c>
      <c r="I126" s="178" t="s">
        <v>64</v>
      </c>
      <c r="J126" s="179" t="s">
        <v>65</v>
      </c>
      <c r="K126" s="179" t="s">
        <v>66</v>
      </c>
      <c r="L126" s="285" t="s">
        <v>67</v>
      </c>
      <c r="M126" s="280" t="s">
        <v>68</v>
      </c>
      <c r="N126" s="202" t="s">
        <v>69</v>
      </c>
      <c r="O126" s="182" t="s">
        <v>70</v>
      </c>
      <c r="P126" s="183" t="s">
        <v>64</v>
      </c>
      <c r="Q126" s="181" t="s">
        <v>65</v>
      </c>
      <c r="R126" s="181" t="s">
        <v>66</v>
      </c>
      <c r="S126" s="181" t="s">
        <v>67</v>
      </c>
      <c r="T126" s="181" t="s">
        <v>68</v>
      </c>
      <c r="U126" s="181" t="s">
        <v>69</v>
      </c>
      <c r="V126" s="182" t="s">
        <v>70</v>
      </c>
      <c r="W126" s="183" t="s">
        <v>64</v>
      </c>
      <c r="X126" s="181" t="s">
        <v>65</v>
      </c>
      <c r="Y126" s="181" t="s">
        <v>66</v>
      </c>
      <c r="Z126" s="181" t="s">
        <v>67</v>
      </c>
      <c r="AA126" s="181" t="s">
        <v>68</v>
      </c>
      <c r="AB126" s="181" t="s">
        <v>69</v>
      </c>
      <c r="AC126" s="263" t="s">
        <v>70</v>
      </c>
      <c r="AD126" s="337"/>
    </row>
    <row r="127" spans="1:32" ht="33" customHeight="1" thickBot="1" x14ac:dyDescent="0.3">
      <c r="A127" s="335"/>
      <c r="B127" s="233">
        <v>21</v>
      </c>
      <c r="C127" s="204">
        <v>22</v>
      </c>
      <c r="D127" s="205">
        <v>23</v>
      </c>
      <c r="E127" s="205">
        <v>24</v>
      </c>
      <c r="F127" s="205">
        <v>25</v>
      </c>
      <c r="G127" s="205">
        <v>26</v>
      </c>
      <c r="H127" s="206">
        <v>27</v>
      </c>
      <c r="I127" s="203">
        <v>28</v>
      </c>
      <c r="J127" s="204">
        <v>29</v>
      </c>
      <c r="K127" s="205">
        <v>30</v>
      </c>
      <c r="L127" s="234">
        <v>31</v>
      </c>
      <c r="M127" s="230">
        <v>1</v>
      </c>
      <c r="N127" s="207">
        <v>2</v>
      </c>
      <c r="O127" s="208">
        <v>3</v>
      </c>
      <c r="P127" s="209">
        <v>4</v>
      </c>
      <c r="Q127" s="210">
        <v>5</v>
      </c>
      <c r="R127" s="211">
        <v>6</v>
      </c>
      <c r="S127" s="211">
        <v>7</v>
      </c>
      <c r="T127" s="211">
        <v>8</v>
      </c>
      <c r="U127" s="212">
        <v>9</v>
      </c>
      <c r="V127" s="213">
        <v>10</v>
      </c>
      <c r="W127" s="209">
        <v>11</v>
      </c>
      <c r="X127" s="210">
        <v>12</v>
      </c>
      <c r="Y127" s="211">
        <v>13</v>
      </c>
      <c r="Z127" s="211">
        <v>14</v>
      </c>
      <c r="AA127" s="211">
        <v>15</v>
      </c>
      <c r="AB127" s="211">
        <v>16</v>
      </c>
      <c r="AC127" s="264">
        <v>17</v>
      </c>
      <c r="AD127" s="338"/>
    </row>
    <row r="128" spans="1:32" ht="33" customHeight="1" x14ac:dyDescent="0.25">
      <c r="A128" s="227" t="s">
        <v>74</v>
      </c>
      <c r="B128" s="235"/>
      <c r="C128" s="215"/>
      <c r="D128" s="216">
        <v>0</v>
      </c>
      <c r="E128" s="216">
        <v>0</v>
      </c>
      <c r="F128" s="216">
        <v>0</v>
      </c>
      <c r="G128" s="216">
        <v>20</v>
      </c>
      <c r="H128" s="216">
        <v>20</v>
      </c>
      <c r="I128" s="214"/>
      <c r="J128" s="215"/>
      <c r="K128" s="216">
        <v>20</v>
      </c>
      <c r="L128" s="286">
        <v>20</v>
      </c>
      <c r="M128" s="281">
        <v>20</v>
      </c>
      <c r="N128" s="216">
        <v>20</v>
      </c>
      <c r="O128" s="216">
        <v>20</v>
      </c>
      <c r="P128" s="214"/>
      <c r="Q128" s="215"/>
      <c r="R128" s="216">
        <v>20</v>
      </c>
      <c r="S128" s="216">
        <v>20</v>
      </c>
      <c r="T128" s="216">
        <v>20</v>
      </c>
      <c r="U128" s="216">
        <v>20</v>
      </c>
      <c r="V128" s="216">
        <v>20</v>
      </c>
      <c r="W128" s="214"/>
      <c r="X128" s="215"/>
      <c r="Y128" s="216">
        <v>20</v>
      </c>
      <c r="Z128" s="216">
        <v>20</v>
      </c>
      <c r="AA128" s="216">
        <v>20</v>
      </c>
      <c r="AB128" s="216">
        <v>20</v>
      </c>
      <c r="AC128" s="265">
        <v>0</v>
      </c>
      <c r="AD128" s="267">
        <f>SUM(B128:AC128)</f>
        <v>320</v>
      </c>
    </row>
    <row r="129" spans="1:32" ht="33" customHeight="1" thickBot="1" x14ac:dyDescent="0.3">
      <c r="A129" s="228" t="s">
        <v>75</v>
      </c>
      <c r="B129" s="237"/>
      <c r="C129" s="218"/>
      <c r="D129" s="219">
        <v>0</v>
      </c>
      <c r="E129" s="219">
        <v>0</v>
      </c>
      <c r="F129" s="219">
        <v>20</v>
      </c>
      <c r="G129" s="219">
        <v>20</v>
      </c>
      <c r="H129" s="219">
        <v>20</v>
      </c>
      <c r="I129" s="217"/>
      <c r="J129" s="218"/>
      <c r="K129" s="219">
        <v>20</v>
      </c>
      <c r="L129" s="287">
        <v>20</v>
      </c>
      <c r="M129" s="282">
        <v>20</v>
      </c>
      <c r="N129" s="219">
        <v>20</v>
      </c>
      <c r="O129" s="219">
        <v>20</v>
      </c>
      <c r="P129" s="217"/>
      <c r="Q129" s="218"/>
      <c r="R129" s="219">
        <v>40</v>
      </c>
      <c r="S129" s="219">
        <v>40</v>
      </c>
      <c r="T129" s="219">
        <v>40</v>
      </c>
      <c r="U129" s="219">
        <v>40</v>
      </c>
      <c r="V129" s="219">
        <v>40</v>
      </c>
      <c r="W129" s="217"/>
      <c r="X129" s="218"/>
      <c r="Y129" s="219">
        <v>40</v>
      </c>
      <c r="Z129" s="219">
        <v>40</v>
      </c>
      <c r="AA129" s="219">
        <v>40</v>
      </c>
      <c r="AB129" s="219">
        <v>40</v>
      </c>
      <c r="AC129" s="266">
        <v>0</v>
      </c>
      <c r="AD129" s="268">
        <f t="shared" ref="AD129" si="14">SUM(B129:AC129)</f>
        <v>520</v>
      </c>
    </row>
    <row r="130" spans="1:32" ht="33" customHeight="1" thickBot="1" x14ac:dyDescent="0.3">
      <c r="A130" s="279"/>
      <c r="B130" s="288">
        <f t="shared" ref="B130:AD130" si="15">SUM(B128:B129)</f>
        <v>0</v>
      </c>
      <c r="C130" s="257">
        <f t="shared" si="15"/>
        <v>0</v>
      </c>
      <c r="D130" s="258">
        <f t="shared" si="15"/>
        <v>0</v>
      </c>
      <c r="E130" s="258">
        <f t="shared" si="15"/>
        <v>0</v>
      </c>
      <c r="F130" s="258">
        <f t="shared" si="15"/>
        <v>20</v>
      </c>
      <c r="G130" s="258">
        <f t="shared" si="15"/>
        <v>40</v>
      </c>
      <c r="H130" s="259">
        <f t="shared" si="15"/>
        <v>40</v>
      </c>
      <c r="I130" s="256">
        <f t="shared" si="15"/>
        <v>0</v>
      </c>
      <c r="J130" s="257">
        <f t="shared" si="15"/>
        <v>0</v>
      </c>
      <c r="K130" s="258">
        <f t="shared" si="15"/>
        <v>40</v>
      </c>
      <c r="L130" s="289">
        <f t="shared" si="15"/>
        <v>40</v>
      </c>
      <c r="M130" s="283">
        <f t="shared" si="15"/>
        <v>40</v>
      </c>
      <c r="N130" s="258">
        <f t="shared" si="15"/>
        <v>40</v>
      </c>
      <c r="O130" s="260">
        <f t="shared" si="15"/>
        <v>40</v>
      </c>
      <c r="P130" s="256">
        <f t="shared" si="15"/>
        <v>0</v>
      </c>
      <c r="Q130" s="257">
        <f t="shared" si="15"/>
        <v>0</v>
      </c>
      <c r="R130" s="258">
        <f t="shared" si="15"/>
        <v>60</v>
      </c>
      <c r="S130" s="258">
        <f t="shared" si="15"/>
        <v>60</v>
      </c>
      <c r="T130" s="258">
        <f t="shared" si="15"/>
        <v>60</v>
      </c>
      <c r="U130" s="261">
        <f t="shared" si="15"/>
        <v>60</v>
      </c>
      <c r="V130" s="259">
        <f t="shared" si="15"/>
        <v>60</v>
      </c>
      <c r="W130" s="256">
        <f t="shared" si="15"/>
        <v>0</v>
      </c>
      <c r="X130" s="257">
        <f t="shared" si="15"/>
        <v>0</v>
      </c>
      <c r="Y130" s="258">
        <f t="shared" si="15"/>
        <v>60</v>
      </c>
      <c r="Z130" s="258">
        <f t="shared" si="15"/>
        <v>60</v>
      </c>
      <c r="AA130" s="258">
        <f t="shared" si="15"/>
        <v>60</v>
      </c>
      <c r="AB130" s="258">
        <f t="shared" si="15"/>
        <v>60</v>
      </c>
      <c r="AC130" s="262">
        <f t="shared" si="15"/>
        <v>0</v>
      </c>
      <c r="AD130" s="269">
        <f t="shared" si="15"/>
        <v>840</v>
      </c>
      <c r="AE130" s="191" t="s">
        <v>72</v>
      </c>
    </row>
    <row r="131" spans="1:32" ht="33" customHeight="1" thickBot="1" x14ac:dyDescent="0.3">
      <c r="B131" s="192"/>
      <c r="C131" s="192"/>
      <c r="D131" s="192"/>
      <c r="E131" s="192"/>
      <c r="F131" s="192"/>
      <c r="G131" s="193"/>
      <c r="H131" s="191">
        <f>SUM(B130:H130)</f>
        <v>100</v>
      </c>
      <c r="I131" s="192"/>
      <c r="J131" s="192"/>
      <c r="K131" s="192"/>
      <c r="L131" s="192"/>
      <c r="M131" s="192"/>
      <c r="N131" s="193"/>
      <c r="O131" s="191">
        <f>SUM(I130:O130)</f>
        <v>200</v>
      </c>
      <c r="P131" s="192"/>
      <c r="Q131" s="192"/>
      <c r="R131" s="192"/>
      <c r="S131" s="192"/>
      <c r="T131" s="192"/>
      <c r="U131" s="193"/>
      <c r="V131" s="191">
        <f>SUM(P130:V130)</f>
        <v>300</v>
      </c>
      <c r="W131" s="192"/>
      <c r="X131" s="192"/>
      <c r="Y131" s="192"/>
      <c r="Z131" s="192"/>
      <c r="AA131" s="192"/>
      <c r="AB131" s="193"/>
      <c r="AC131" s="191">
        <f>SUM(W130:AC130)</f>
        <v>240</v>
      </c>
      <c r="AD131" s="220">
        <f>AD130/60</f>
        <v>14</v>
      </c>
      <c r="AE131" s="191" t="s">
        <v>73</v>
      </c>
    </row>
    <row r="132" spans="1:32" ht="21" customHeight="1" thickBot="1" x14ac:dyDescent="0.3">
      <c r="B132" s="192"/>
      <c r="C132" s="192"/>
      <c r="D132" s="192"/>
      <c r="E132" s="192"/>
      <c r="F132" s="192"/>
      <c r="G132" s="193"/>
      <c r="H132" s="191"/>
      <c r="I132" s="192"/>
      <c r="J132" s="192"/>
      <c r="K132" s="192"/>
      <c r="L132" s="192"/>
      <c r="M132" s="192"/>
      <c r="N132" s="193"/>
      <c r="O132" s="191"/>
      <c r="P132" s="192"/>
      <c r="Q132" s="192"/>
      <c r="R132" s="192"/>
      <c r="S132" s="192"/>
      <c r="T132" s="192"/>
      <c r="U132" s="193"/>
      <c r="V132" s="191"/>
      <c r="W132" s="192"/>
      <c r="X132" s="192"/>
      <c r="Y132" s="192"/>
      <c r="Z132" s="192"/>
      <c r="AA132" s="192"/>
      <c r="AB132" s="193"/>
      <c r="AC132" s="191"/>
      <c r="AD132" s="200"/>
      <c r="AE132" s="191"/>
    </row>
    <row r="133" spans="1:32" ht="21" customHeight="1" x14ac:dyDescent="0.25">
      <c r="A133" s="271"/>
      <c r="B133" s="339" t="s">
        <v>80</v>
      </c>
      <c r="C133" s="340"/>
      <c r="D133" s="340"/>
      <c r="E133" s="340"/>
      <c r="F133" s="340"/>
      <c r="G133" s="340"/>
      <c r="H133" s="341"/>
      <c r="I133" s="339" t="s">
        <v>81</v>
      </c>
      <c r="J133" s="340"/>
      <c r="K133" s="340"/>
      <c r="L133" s="340"/>
      <c r="M133" s="340"/>
      <c r="N133" s="340"/>
      <c r="O133" s="341"/>
      <c r="P133" s="339" t="s">
        <v>82</v>
      </c>
      <c r="Q133" s="340"/>
      <c r="R133" s="340"/>
      <c r="S133" s="340"/>
      <c r="T133" s="340"/>
      <c r="U133" s="340"/>
      <c r="V133" s="341"/>
      <c r="W133" s="339" t="s">
        <v>83</v>
      </c>
      <c r="X133" s="340"/>
      <c r="Y133" s="340"/>
      <c r="Z133" s="340"/>
      <c r="AA133" s="340"/>
      <c r="AB133" s="340"/>
      <c r="AC133" s="341"/>
      <c r="AD133" s="272"/>
      <c r="AE133" s="273"/>
    </row>
    <row r="134" spans="1:32" ht="21" customHeight="1" thickBot="1" x14ac:dyDescent="0.3">
      <c r="A134" s="274" t="s">
        <v>84</v>
      </c>
      <c r="B134" s="275"/>
      <c r="C134" s="276"/>
      <c r="D134" s="276"/>
      <c r="E134" s="276"/>
      <c r="F134" s="346">
        <v>60000</v>
      </c>
      <c r="G134" s="346"/>
      <c r="H134" s="347"/>
      <c r="I134" s="275"/>
      <c r="J134" s="276"/>
      <c r="K134" s="276"/>
      <c r="L134" s="276"/>
      <c r="M134" s="346">
        <v>120000</v>
      </c>
      <c r="N134" s="346"/>
      <c r="O134" s="347"/>
      <c r="P134" s="275"/>
      <c r="Q134" s="276"/>
      <c r="R134" s="276"/>
      <c r="S134" s="276"/>
      <c r="T134" s="346">
        <v>180000</v>
      </c>
      <c r="U134" s="346"/>
      <c r="V134" s="347"/>
      <c r="W134" s="275"/>
      <c r="X134" s="276"/>
      <c r="Y134" s="276"/>
      <c r="Z134" s="276"/>
      <c r="AA134" s="346">
        <v>144000</v>
      </c>
      <c r="AB134" s="346"/>
      <c r="AC134" s="347"/>
      <c r="AD134" s="277">
        <f>F134+M134+T134+AA134</f>
        <v>504000</v>
      </c>
      <c r="AE134" s="278" t="s">
        <v>85</v>
      </c>
    </row>
    <row r="135" spans="1:32" ht="21" customHeight="1" x14ac:dyDescent="0.25">
      <c r="B135" s="192"/>
      <c r="C135" s="192"/>
      <c r="D135" s="192"/>
      <c r="E135" s="192"/>
      <c r="F135" s="192"/>
      <c r="G135" s="193"/>
      <c r="H135" s="191"/>
      <c r="I135" s="192"/>
      <c r="J135" s="192"/>
      <c r="K135" s="192"/>
      <c r="L135" s="192"/>
      <c r="M135" s="192"/>
      <c r="N135" s="193"/>
      <c r="O135" s="191"/>
      <c r="P135" s="192"/>
      <c r="Q135" s="192"/>
      <c r="R135" s="192"/>
      <c r="S135" s="192"/>
      <c r="T135" s="192"/>
      <c r="U135" s="193"/>
      <c r="V135" s="191"/>
      <c r="W135" s="192"/>
      <c r="X135" s="192"/>
      <c r="Y135" s="192"/>
      <c r="Z135" s="192"/>
      <c r="AA135" s="192"/>
      <c r="AB135" s="193"/>
      <c r="AC135" s="191"/>
      <c r="AD135" s="200"/>
      <c r="AE135" s="191"/>
    </row>
    <row r="136" spans="1:32" ht="21" customHeight="1" x14ac:dyDescent="0.25">
      <c r="B136" s="192"/>
      <c r="C136" s="192"/>
      <c r="D136" s="192"/>
      <c r="E136" s="192"/>
      <c r="F136" s="192"/>
      <c r="G136" s="193"/>
      <c r="H136" s="191"/>
      <c r="I136" s="192"/>
      <c r="J136" s="192"/>
      <c r="K136" s="192"/>
      <c r="L136" s="192"/>
      <c r="M136" s="192"/>
      <c r="N136" s="193"/>
      <c r="O136" s="191"/>
      <c r="P136" s="192"/>
      <c r="Q136" s="192"/>
      <c r="R136" s="192"/>
      <c r="S136" s="192"/>
      <c r="T136" s="192"/>
      <c r="U136" s="193"/>
      <c r="V136" s="191"/>
      <c r="W136" s="192"/>
      <c r="X136" s="192"/>
      <c r="Y136" s="192"/>
      <c r="Z136" s="192"/>
      <c r="AA136" s="192"/>
      <c r="AB136" s="193"/>
      <c r="AC136" s="191"/>
      <c r="AD136" s="200"/>
      <c r="AE136" s="191"/>
    </row>
    <row r="137" spans="1:32" ht="33" customHeight="1" x14ac:dyDescent="0.25"/>
    <row r="138" spans="1:32" ht="33" customHeight="1" x14ac:dyDescent="0.25"/>
    <row r="139" spans="1:32" ht="33" customHeight="1" x14ac:dyDescent="0.25">
      <c r="A139" s="186" t="s">
        <v>79</v>
      </c>
      <c r="B139" s="187"/>
      <c r="C139" s="187"/>
      <c r="D139" s="187"/>
      <c r="E139" s="187"/>
      <c r="F139" s="187"/>
      <c r="G139" s="187"/>
      <c r="H139" s="187"/>
      <c r="I139" s="187"/>
      <c r="J139" s="187"/>
      <c r="K139" s="187"/>
      <c r="L139" s="187"/>
      <c r="M139" s="187"/>
      <c r="N139" s="187"/>
      <c r="O139" s="187"/>
      <c r="P139" s="187"/>
      <c r="Q139" s="187"/>
      <c r="R139" s="187"/>
      <c r="S139" s="187"/>
      <c r="T139" s="187"/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8"/>
      <c r="AF139" s="188"/>
    </row>
    <row r="140" spans="1:32" ht="33" customHeight="1" x14ac:dyDescent="0.25">
      <c r="A140" s="186" t="s">
        <v>86</v>
      </c>
      <c r="B140" s="190"/>
      <c r="C140" s="190"/>
      <c r="D140" s="190"/>
      <c r="E140" s="190"/>
      <c r="F140" s="190"/>
      <c r="G140" s="190"/>
      <c r="H140" s="190"/>
      <c r="I140" s="190"/>
      <c r="J140" s="190"/>
      <c r="K140" s="190"/>
    </row>
    <row r="141" spans="1:32" ht="33" customHeight="1" thickBot="1" x14ac:dyDescent="0.3">
      <c r="A141" s="189" t="s">
        <v>95</v>
      </c>
      <c r="B141" s="190"/>
      <c r="C141" s="190"/>
      <c r="D141" s="190"/>
      <c r="E141" s="190"/>
      <c r="F141" s="190"/>
      <c r="G141" s="190"/>
      <c r="H141" s="190"/>
      <c r="I141" s="190"/>
      <c r="J141" s="190"/>
      <c r="K141" s="190"/>
    </row>
    <row r="142" spans="1:32" ht="33" customHeight="1" thickBot="1" x14ac:dyDescent="0.3">
      <c r="A142" s="333" t="s">
        <v>62</v>
      </c>
      <c r="B142" s="342" t="s">
        <v>76</v>
      </c>
      <c r="C142" s="343"/>
      <c r="D142" s="343"/>
      <c r="E142" s="343"/>
      <c r="F142" s="343"/>
      <c r="G142" s="343"/>
      <c r="H142" s="343"/>
      <c r="I142" s="343"/>
      <c r="J142" s="343"/>
      <c r="K142" s="343"/>
      <c r="L142" s="344"/>
      <c r="M142" s="345" t="s">
        <v>77</v>
      </c>
      <c r="N142" s="343"/>
      <c r="O142" s="343"/>
      <c r="P142" s="343"/>
      <c r="Q142" s="343"/>
      <c r="R142" s="343"/>
      <c r="S142" s="343"/>
      <c r="T142" s="343"/>
      <c r="U142" s="343"/>
      <c r="V142" s="343"/>
      <c r="W142" s="343"/>
      <c r="X142" s="343"/>
      <c r="Y142" s="343"/>
      <c r="Z142" s="343"/>
      <c r="AA142" s="343"/>
      <c r="AB142" s="343"/>
      <c r="AC142" s="343"/>
      <c r="AD142" s="336" t="s">
        <v>63</v>
      </c>
    </row>
    <row r="143" spans="1:32" ht="33" customHeight="1" thickBot="1" x14ac:dyDescent="0.3">
      <c r="A143" s="334"/>
      <c r="B143" s="284" t="s">
        <v>64</v>
      </c>
      <c r="C143" s="179" t="s">
        <v>65</v>
      </c>
      <c r="D143" s="179" t="s">
        <v>66</v>
      </c>
      <c r="E143" s="179" t="s">
        <v>67</v>
      </c>
      <c r="F143" s="179" t="s">
        <v>68</v>
      </c>
      <c r="G143" s="179" t="s">
        <v>69</v>
      </c>
      <c r="H143" s="180" t="s">
        <v>70</v>
      </c>
      <c r="I143" s="178" t="s">
        <v>64</v>
      </c>
      <c r="J143" s="179" t="s">
        <v>65</v>
      </c>
      <c r="K143" s="179" t="s">
        <v>66</v>
      </c>
      <c r="L143" s="285" t="s">
        <v>67</v>
      </c>
      <c r="M143" s="280" t="s">
        <v>68</v>
      </c>
      <c r="N143" s="202" t="s">
        <v>69</v>
      </c>
      <c r="O143" s="182" t="s">
        <v>70</v>
      </c>
      <c r="P143" s="183" t="s">
        <v>64</v>
      </c>
      <c r="Q143" s="181" t="s">
        <v>65</v>
      </c>
      <c r="R143" s="181" t="s">
        <v>66</v>
      </c>
      <c r="S143" s="181" t="s">
        <v>67</v>
      </c>
      <c r="T143" s="181" t="s">
        <v>68</v>
      </c>
      <c r="U143" s="181" t="s">
        <v>69</v>
      </c>
      <c r="V143" s="182" t="s">
        <v>70</v>
      </c>
      <c r="W143" s="183" t="s">
        <v>64</v>
      </c>
      <c r="X143" s="181" t="s">
        <v>65</v>
      </c>
      <c r="Y143" s="181" t="s">
        <v>66</v>
      </c>
      <c r="Z143" s="181" t="s">
        <v>67</v>
      </c>
      <c r="AA143" s="181" t="s">
        <v>68</v>
      </c>
      <c r="AB143" s="181" t="s">
        <v>69</v>
      </c>
      <c r="AC143" s="263" t="s">
        <v>70</v>
      </c>
      <c r="AD143" s="337"/>
    </row>
    <row r="144" spans="1:32" ht="33" customHeight="1" thickBot="1" x14ac:dyDescent="0.3">
      <c r="A144" s="335"/>
      <c r="B144" s="233">
        <v>21</v>
      </c>
      <c r="C144" s="204">
        <v>22</v>
      </c>
      <c r="D144" s="205">
        <v>23</v>
      </c>
      <c r="E144" s="205">
        <v>24</v>
      </c>
      <c r="F144" s="205">
        <v>25</v>
      </c>
      <c r="G144" s="205">
        <v>26</v>
      </c>
      <c r="H144" s="206">
        <v>27</v>
      </c>
      <c r="I144" s="203">
        <v>28</v>
      </c>
      <c r="J144" s="204">
        <v>29</v>
      </c>
      <c r="K144" s="205">
        <v>30</v>
      </c>
      <c r="L144" s="234">
        <v>31</v>
      </c>
      <c r="M144" s="230">
        <v>1</v>
      </c>
      <c r="N144" s="207">
        <v>2</v>
      </c>
      <c r="O144" s="208">
        <v>3</v>
      </c>
      <c r="P144" s="209">
        <v>4</v>
      </c>
      <c r="Q144" s="210">
        <v>5</v>
      </c>
      <c r="R144" s="211">
        <v>6</v>
      </c>
      <c r="S144" s="211">
        <v>7</v>
      </c>
      <c r="T144" s="211">
        <v>8</v>
      </c>
      <c r="U144" s="212">
        <v>9</v>
      </c>
      <c r="V144" s="213">
        <v>10</v>
      </c>
      <c r="W144" s="209">
        <v>11</v>
      </c>
      <c r="X144" s="210">
        <v>12</v>
      </c>
      <c r="Y144" s="211">
        <v>13</v>
      </c>
      <c r="Z144" s="211">
        <v>14</v>
      </c>
      <c r="AA144" s="211">
        <v>15</v>
      </c>
      <c r="AB144" s="211">
        <v>16</v>
      </c>
      <c r="AC144" s="264">
        <v>17</v>
      </c>
      <c r="AD144" s="338"/>
    </row>
    <row r="145" spans="1:32" ht="33" customHeight="1" x14ac:dyDescent="0.25">
      <c r="A145" s="227" t="s">
        <v>74</v>
      </c>
      <c r="B145" s="235"/>
      <c r="C145" s="215"/>
      <c r="D145" s="216">
        <v>0</v>
      </c>
      <c r="E145" s="216">
        <v>0</v>
      </c>
      <c r="F145" s="216">
        <v>0</v>
      </c>
      <c r="G145" s="216">
        <v>20</v>
      </c>
      <c r="H145" s="216">
        <v>20</v>
      </c>
      <c r="I145" s="214"/>
      <c r="J145" s="215"/>
      <c r="K145" s="216">
        <v>20</v>
      </c>
      <c r="L145" s="286">
        <v>20</v>
      </c>
      <c r="M145" s="281">
        <v>20</v>
      </c>
      <c r="N145" s="216">
        <v>20</v>
      </c>
      <c r="O145" s="216">
        <v>20</v>
      </c>
      <c r="P145" s="214"/>
      <c r="Q145" s="215"/>
      <c r="R145" s="216">
        <v>20</v>
      </c>
      <c r="S145" s="216">
        <v>20</v>
      </c>
      <c r="T145" s="216">
        <v>20</v>
      </c>
      <c r="U145" s="216">
        <v>20</v>
      </c>
      <c r="V145" s="216">
        <v>20</v>
      </c>
      <c r="W145" s="214"/>
      <c r="X145" s="215"/>
      <c r="Y145" s="216">
        <v>20</v>
      </c>
      <c r="Z145" s="216">
        <v>20</v>
      </c>
      <c r="AA145" s="216">
        <v>20</v>
      </c>
      <c r="AB145" s="216">
        <v>20</v>
      </c>
      <c r="AC145" s="265">
        <v>0</v>
      </c>
      <c r="AD145" s="267">
        <f>SUM(B145:AC145)</f>
        <v>320</v>
      </c>
    </row>
    <row r="146" spans="1:32" ht="33" customHeight="1" thickBot="1" x14ac:dyDescent="0.3">
      <c r="A146" s="228" t="s">
        <v>75</v>
      </c>
      <c r="B146" s="237"/>
      <c r="C146" s="218"/>
      <c r="D146" s="219">
        <v>0</v>
      </c>
      <c r="E146" s="219">
        <v>0</v>
      </c>
      <c r="F146" s="219">
        <v>20</v>
      </c>
      <c r="G146" s="219">
        <v>20</v>
      </c>
      <c r="H146" s="219">
        <v>20</v>
      </c>
      <c r="I146" s="217"/>
      <c r="J146" s="218"/>
      <c r="K146" s="219">
        <v>20</v>
      </c>
      <c r="L146" s="287">
        <v>20</v>
      </c>
      <c r="M146" s="282">
        <v>20</v>
      </c>
      <c r="N146" s="219">
        <v>20</v>
      </c>
      <c r="O146" s="219">
        <v>20</v>
      </c>
      <c r="P146" s="217"/>
      <c r="Q146" s="218"/>
      <c r="R146" s="219">
        <v>40</v>
      </c>
      <c r="S146" s="219">
        <v>40</v>
      </c>
      <c r="T146" s="219">
        <v>40</v>
      </c>
      <c r="U146" s="219">
        <v>40</v>
      </c>
      <c r="V146" s="219">
        <v>40</v>
      </c>
      <c r="W146" s="217"/>
      <c r="X146" s="218"/>
      <c r="Y146" s="219">
        <v>40</v>
      </c>
      <c r="Z146" s="219">
        <v>40</v>
      </c>
      <c r="AA146" s="219">
        <v>40</v>
      </c>
      <c r="AB146" s="219">
        <v>40</v>
      </c>
      <c r="AC146" s="266">
        <v>0</v>
      </c>
      <c r="AD146" s="268">
        <f t="shared" ref="AD146" si="16">SUM(B146:AC146)</f>
        <v>520</v>
      </c>
    </row>
    <row r="147" spans="1:32" ht="33" customHeight="1" thickBot="1" x14ac:dyDescent="0.3">
      <c r="A147" s="279"/>
      <c r="B147" s="288">
        <f t="shared" ref="B147:AD147" si="17">SUM(B145:B146)</f>
        <v>0</v>
      </c>
      <c r="C147" s="257">
        <f t="shared" si="17"/>
        <v>0</v>
      </c>
      <c r="D147" s="258">
        <f t="shared" si="17"/>
        <v>0</v>
      </c>
      <c r="E147" s="258">
        <f t="shared" si="17"/>
        <v>0</v>
      </c>
      <c r="F147" s="258">
        <f t="shared" si="17"/>
        <v>20</v>
      </c>
      <c r="G147" s="258">
        <f t="shared" si="17"/>
        <v>40</v>
      </c>
      <c r="H147" s="259">
        <f t="shared" si="17"/>
        <v>40</v>
      </c>
      <c r="I147" s="256">
        <f t="shared" si="17"/>
        <v>0</v>
      </c>
      <c r="J147" s="257">
        <f t="shared" si="17"/>
        <v>0</v>
      </c>
      <c r="K147" s="258">
        <f t="shared" si="17"/>
        <v>40</v>
      </c>
      <c r="L147" s="289">
        <f t="shared" si="17"/>
        <v>40</v>
      </c>
      <c r="M147" s="283">
        <f t="shared" si="17"/>
        <v>40</v>
      </c>
      <c r="N147" s="258">
        <f t="shared" si="17"/>
        <v>40</v>
      </c>
      <c r="O147" s="260">
        <f t="shared" si="17"/>
        <v>40</v>
      </c>
      <c r="P147" s="256">
        <f t="shared" si="17"/>
        <v>0</v>
      </c>
      <c r="Q147" s="257">
        <f t="shared" si="17"/>
        <v>0</v>
      </c>
      <c r="R147" s="258">
        <f t="shared" si="17"/>
        <v>60</v>
      </c>
      <c r="S147" s="258">
        <f t="shared" si="17"/>
        <v>60</v>
      </c>
      <c r="T147" s="258">
        <f t="shared" si="17"/>
        <v>60</v>
      </c>
      <c r="U147" s="261">
        <f t="shared" si="17"/>
        <v>60</v>
      </c>
      <c r="V147" s="259">
        <f t="shared" si="17"/>
        <v>60</v>
      </c>
      <c r="W147" s="256">
        <f t="shared" si="17"/>
        <v>0</v>
      </c>
      <c r="X147" s="257">
        <f t="shared" si="17"/>
        <v>0</v>
      </c>
      <c r="Y147" s="258">
        <f t="shared" si="17"/>
        <v>60</v>
      </c>
      <c r="Z147" s="258">
        <f t="shared" si="17"/>
        <v>60</v>
      </c>
      <c r="AA147" s="258">
        <f t="shared" si="17"/>
        <v>60</v>
      </c>
      <c r="AB147" s="258">
        <f t="shared" si="17"/>
        <v>60</v>
      </c>
      <c r="AC147" s="262">
        <f t="shared" si="17"/>
        <v>0</v>
      </c>
      <c r="AD147" s="269">
        <f t="shared" si="17"/>
        <v>840</v>
      </c>
      <c r="AE147" s="191" t="s">
        <v>72</v>
      </c>
    </row>
    <row r="148" spans="1:32" ht="33" customHeight="1" thickBot="1" x14ac:dyDescent="0.3">
      <c r="B148" s="192"/>
      <c r="C148" s="192"/>
      <c r="D148" s="192"/>
      <c r="E148" s="192"/>
      <c r="F148" s="192"/>
      <c r="G148" s="193"/>
      <c r="H148" s="191">
        <f>SUM(B147:H147)</f>
        <v>100</v>
      </c>
      <c r="I148" s="192"/>
      <c r="J148" s="192"/>
      <c r="K148" s="192"/>
      <c r="L148" s="192"/>
      <c r="M148" s="192"/>
      <c r="N148" s="193"/>
      <c r="O148" s="191">
        <f>SUM(I147:O147)</f>
        <v>200</v>
      </c>
      <c r="P148" s="192"/>
      <c r="Q148" s="192"/>
      <c r="R148" s="192"/>
      <c r="S148" s="192"/>
      <c r="T148" s="192"/>
      <c r="U148" s="193"/>
      <c r="V148" s="191">
        <f>SUM(P147:V147)</f>
        <v>300</v>
      </c>
      <c r="W148" s="192"/>
      <c r="X148" s="192"/>
      <c r="Y148" s="192"/>
      <c r="Z148" s="192"/>
      <c r="AA148" s="192"/>
      <c r="AB148" s="193"/>
      <c r="AC148" s="191">
        <f>SUM(W147:AC147)</f>
        <v>240</v>
      </c>
      <c r="AD148" s="220">
        <f>AD147/60</f>
        <v>14</v>
      </c>
      <c r="AE148" s="191" t="s">
        <v>73</v>
      </c>
    </row>
    <row r="149" spans="1:32" ht="21" customHeight="1" thickBot="1" x14ac:dyDescent="0.3">
      <c r="B149" s="192"/>
      <c r="C149" s="192"/>
      <c r="D149" s="192"/>
      <c r="E149" s="192"/>
      <c r="F149" s="192"/>
      <c r="G149" s="193"/>
      <c r="H149" s="191"/>
      <c r="I149" s="192"/>
      <c r="J149" s="192"/>
      <c r="K149" s="192"/>
      <c r="L149" s="192"/>
      <c r="M149" s="192"/>
      <c r="N149" s="193"/>
      <c r="O149" s="191"/>
      <c r="P149" s="192"/>
      <c r="Q149" s="192"/>
      <c r="R149" s="192"/>
      <c r="S149" s="192"/>
      <c r="T149" s="192"/>
      <c r="U149" s="193"/>
      <c r="V149" s="191"/>
      <c r="W149" s="192"/>
      <c r="X149" s="192"/>
      <c r="Y149" s="192"/>
      <c r="Z149" s="192"/>
      <c r="AA149" s="192"/>
      <c r="AB149" s="193"/>
      <c r="AC149" s="191"/>
      <c r="AD149" s="200"/>
      <c r="AE149" s="191"/>
    </row>
    <row r="150" spans="1:32" ht="21" customHeight="1" x14ac:dyDescent="0.25">
      <c r="A150" s="271"/>
      <c r="B150" s="339" t="s">
        <v>80</v>
      </c>
      <c r="C150" s="340"/>
      <c r="D150" s="340"/>
      <c r="E150" s="340"/>
      <c r="F150" s="340"/>
      <c r="G150" s="340"/>
      <c r="H150" s="341"/>
      <c r="I150" s="339" t="s">
        <v>81</v>
      </c>
      <c r="J150" s="340"/>
      <c r="K150" s="340"/>
      <c r="L150" s="340"/>
      <c r="M150" s="340"/>
      <c r="N150" s="340"/>
      <c r="O150" s="341"/>
      <c r="P150" s="339" t="s">
        <v>82</v>
      </c>
      <c r="Q150" s="340"/>
      <c r="R150" s="340"/>
      <c r="S150" s="340"/>
      <c r="T150" s="340"/>
      <c r="U150" s="340"/>
      <c r="V150" s="341"/>
      <c r="W150" s="339" t="s">
        <v>83</v>
      </c>
      <c r="X150" s="340"/>
      <c r="Y150" s="340"/>
      <c r="Z150" s="340"/>
      <c r="AA150" s="340"/>
      <c r="AB150" s="340"/>
      <c r="AC150" s="341"/>
      <c r="AD150" s="272"/>
      <c r="AE150" s="273"/>
    </row>
    <row r="151" spans="1:32" ht="21" customHeight="1" thickBot="1" x14ac:dyDescent="0.3">
      <c r="A151" s="274" t="s">
        <v>84</v>
      </c>
      <c r="B151" s="275"/>
      <c r="C151" s="276"/>
      <c r="D151" s="276"/>
      <c r="E151" s="276"/>
      <c r="F151" s="346">
        <v>60000</v>
      </c>
      <c r="G151" s="346"/>
      <c r="H151" s="347"/>
      <c r="I151" s="275"/>
      <c r="J151" s="276"/>
      <c r="K151" s="276"/>
      <c r="L151" s="276"/>
      <c r="M151" s="346">
        <v>120000</v>
      </c>
      <c r="N151" s="346"/>
      <c r="O151" s="347"/>
      <c r="P151" s="275"/>
      <c r="Q151" s="276"/>
      <c r="R151" s="276"/>
      <c r="S151" s="276"/>
      <c r="T151" s="346">
        <v>180000</v>
      </c>
      <c r="U151" s="346"/>
      <c r="V151" s="347"/>
      <c r="W151" s="275"/>
      <c r="X151" s="276"/>
      <c r="Y151" s="276"/>
      <c r="Z151" s="276"/>
      <c r="AA151" s="346">
        <v>144000</v>
      </c>
      <c r="AB151" s="346"/>
      <c r="AC151" s="347"/>
      <c r="AD151" s="277">
        <f>F151+M151+T151+AA151</f>
        <v>504000</v>
      </c>
      <c r="AE151" s="278" t="s">
        <v>85</v>
      </c>
    </row>
    <row r="152" spans="1:32" ht="21" customHeight="1" x14ac:dyDescent="0.25">
      <c r="B152" s="192"/>
      <c r="C152" s="192"/>
      <c r="D152" s="192"/>
      <c r="E152" s="192"/>
      <c r="F152" s="192"/>
      <c r="G152" s="193"/>
      <c r="H152" s="191"/>
      <c r="I152" s="192"/>
      <c r="J152" s="192"/>
      <c r="K152" s="192"/>
      <c r="L152" s="192"/>
      <c r="M152" s="192"/>
      <c r="N152" s="193"/>
      <c r="O152" s="191"/>
      <c r="P152" s="192"/>
      <c r="Q152" s="192"/>
      <c r="R152" s="192"/>
      <c r="S152" s="192"/>
      <c r="T152" s="192"/>
      <c r="U152" s="193"/>
      <c r="V152" s="191"/>
      <c r="W152" s="192"/>
      <c r="X152" s="192"/>
      <c r="Y152" s="192"/>
      <c r="Z152" s="192"/>
      <c r="AA152" s="192"/>
      <c r="AB152" s="193"/>
      <c r="AC152" s="191"/>
      <c r="AD152" s="200"/>
      <c r="AE152" s="191"/>
    </row>
    <row r="153" spans="1:32" ht="21" customHeight="1" x14ac:dyDescent="0.25">
      <c r="B153" s="192"/>
      <c r="C153" s="192"/>
      <c r="D153" s="192"/>
      <c r="E153" s="192"/>
      <c r="F153" s="192"/>
      <c r="G153" s="193"/>
      <c r="H153" s="191"/>
      <c r="I153" s="192"/>
      <c r="J153" s="192"/>
      <c r="K153" s="192"/>
      <c r="L153" s="192"/>
      <c r="M153" s="192"/>
      <c r="N153" s="193"/>
      <c r="O153" s="191"/>
      <c r="P153" s="192"/>
      <c r="Q153" s="192"/>
      <c r="R153" s="192"/>
      <c r="S153" s="192"/>
      <c r="T153" s="192"/>
      <c r="U153" s="193"/>
      <c r="V153" s="191"/>
      <c r="W153" s="192"/>
      <c r="X153" s="192"/>
      <c r="Y153" s="192"/>
      <c r="Z153" s="192"/>
      <c r="AA153" s="192"/>
      <c r="AB153" s="193"/>
      <c r="AC153" s="191"/>
      <c r="AD153" s="200"/>
      <c r="AE153" s="191"/>
    </row>
    <row r="154" spans="1:32" ht="33" customHeight="1" x14ac:dyDescent="0.25"/>
    <row r="155" spans="1:32" ht="33" customHeight="1" x14ac:dyDescent="0.25"/>
    <row r="156" spans="1:32" ht="33" customHeight="1" x14ac:dyDescent="0.25">
      <c r="A156" s="186" t="s">
        <v>79</v>
      </c>
      <c r="B156" s="187"/>
      <c r="C156" s="187"/>
      <c r="D156" s="187"/>
      <c r="E156" s="187"/>
      <c r="F156" s="187"/>
      <c r="G156" s="187"/>
      <c r="H156" s="187"/>
      <c r="I156" s="187"/>
      <c r="J156" s="187"/>
      <c r="K156" s="187"/>
      <c r="L156" s="187"/>
      <c r="M156" s="187"/>
      <c r="N156" s="187"/>
      <c r="O156" s="187"/>
      <c r="P156" s="187"/>
      <c r="Q156" s="187"/>
      <c r="R156" s="187"/>
      <c r="S156" s="187"/>
      <c r="T156" s="187"/>
      <c r="U156" s="187"/>
      <c r="V156" s="187"/>
      <c r="W156" s="187"/>
      <c r="X156" s="187"/>
      <c r="Y156" s="187"/>
      <c r="Z156" s="187"/>
      <c r="AA156" s="187"/>
      <c r="AB156" s="187"/>
      <c r="AC156" s="187"/>
      <c r="AD156" s="187"/>
      <c r="AE156" s="188"/>
      <c r="AF156" s="188"/>
    </row>
    <row r="157" spans="1:32" ht="33" customHeight="1" x14ac:dyDescent="0.25">
      <c r="A157" s="186" t="s">
        <v>86</v>
      </c>
      <c r="B157" s="190"/>
      <c r="C157" s="190"/>
      <c r="D157" s="190"/>
      <c r="E157" s="190"/>
      <c r="F157" s="190"/>
      <c r="G157" s="190"/>
      <c r="H157" s="190"/>
      <c r="I157" s="190"/>
      <c r="J157" s="190"/>
      <c r="K157" s="190"/>
    </row>
    <row r="158" spans="1:32" ht="33" customHeight="1" thickBot="1" x14ac:dyDescent="0.3">
      <c r="A158" s="189" t="s">
        <v>96</v>
      </c>
      <c r="B158" s="190"/>
      <c r="C158" s="190"/>
      <c r="D158" s="190"/>
      <c r="E158" s="190"/>
      <c r="F158" s="190"/>
      <c r="G158" s="190"/>
      <c r="H158" s="190"/>
      <c r="I158" s="190"/>
      <c r="J158" s="190"/>
      <c r="K158" s="190"/>
    </row>
    <row r="159" spans="1:32" ht="33" customHeight="1" thickBot="1" x14ac:dyDescent="0.3">
      <c r="A159" s="333" t="s">
        <v>62</v>
      </c>
      <c r="B159" s="342" t="s">
        <v>76</v>
      </c>
      <c r="C159" s="343"/>
      <c r="D159" s="343"/>
      <c r="E159" s="343"/>
      <c r="F159" s="343"/>
      <c r="G159" s="343"/>
      <c r="H159" s="343"/>
      <c r="I159" s="343"/>
      <c r="J159" s="343"/>
      <c r="K159" s="343"/>
      <c r="L159" s="344"/>
      <c r="M159" s="345" t="s">
        <v>77</v>
      </c>
      <c r="N159" s="343"/>
      <c r="O159" s="343"/>
      <c r="P159" s="343"/>
      <c r="Q159" s="343"/>
      <c r="R159" s="343"/>
      <c r="S159" s="343"/>
      <c r="T159" s="343"/>
      <c r="U159" s="343"/>
      <c r="V159" s="343"/>
      <c r="W159" s="343"/>
      <c r="X159" s="343"/>
      <c r="Y159" s="343"/>
      <c r="Z159" s="343"/>
      <c r="AA159" s="343"/>
      <c r="AB159" s="343"/>
      <c r="AC159" s="343"/>
      <c r="AD159" s="336" t="s">
        <v>63</v>
      </c>
    </row>
    <row r="160" spans="1:32" ht="33" customHeight="1" thickBot="1" x14ac:dyDescent="0.3">
      <c r="A160" s="334"/>
      <c r="B160" s="284" t="s">
        <v>64</v>
      </c>
      <c r="C160" s="179" t="s">
        <v>65</v>
      </c>
      <c r="D160" s="179" t="s">
        <v>66</v>
      </c>
      <c r="E160" s="179" t="s">
        <v>67</v>
      </c>
      <c r="F160" s="179" t="s">
        <v>68</v>
      </c>
      <c r="G160" s="179" t="s">
        <v>69</v>
      </c>
      <c r="H160" s="180" t="s">
        <v>70</v>
      </c>
      <c r="I160" s="178" t="s">
        <v>64</v>
      </c>
      <c r="J160" s="179" t="s">
        <v>65</v>
      </c>
      <c r="K160" s="179" t="s">
        <v>66</v>
      </c>
      <c r="L160" s="285" t="s">
        <v>67</v>
      </c>
      <c r="M160" s="280" t="s">
        <v>68</v>
      </c>
      <c r="N160" s="202" t="s">
        <v>69</v>
      </c>
      <c r="O160" s="182" t="s">
        <v>70</v>
      </c>
      <c r="P160" s="183" t="s">
        <v>64</v>
      </c>
      <c r="Q160" s="181" t="s">
        <v>65</v>
      </c>
      <c r="R160" s="181" t="s">
        <v>66</v>
      </c>
      <c r="S160" s="181" t="s">
        <v>67</v>
      </c>
      <c r="T160" s="181" t="s">
        <v>68</v>
      </c>
      <c r="U160" s="181" t="s">
        <v>69</v>
      </c>
      <c r="V160" s="182" t="s">
        <v>70</v>
      </c>
      <c r="W160" s="183" t="s">
        <v>64</v>
      </c>
      <c r="X160" s="181" t="s">
        <v>65</v>
      </c>
      <c r="Y160" s="181" t="s">
        <v>66</v>
      </c>
      <c r="Z160" s="181" t="s">
        <v>67</v>
      </c>
      <c r="AA160" s="181" t="s">
        <v>68</v>
      </c>
      <c r="AB160" s="181" t="s">
        <v>69</v>
      </c>
      <c r="AC160" s="263" t="s">
        <v>70</v>
      </c>
      <c r="AD160" s="337"/>
    </row>
    <row r="161" spans="1:32" ht="33" customHeight="1" thickBot="1" x14ac:dyDescent="0.3">
      <c r="A161" s="335"/>
      <c r="B161" s="233">
        <v>21</v>
      </c>
      <c r="C161" s="204">
        <v>22</v>
      </c>
      <c r="D161" s="205">
        <v>23</v>
      </c>
      <c r="E161" s="205">
        <v>24</v>
      </c>
      <c r="F161" s="205">
        <v>25</v>
      </c>
      <c r="G161" s="205">
        <v>26</v>
      </c>
      <c r="H161" s="206">
        <v>27</v>
      </c>
      <c r="I161" s="203">
        <v>28</v>
      </c>
      <c r="J161" s="204">
        <v>29</v>
      </c>
      <c r="K161" s="205">
        <v>30</v>
      </c>
      <c r="L161" s="234">
        <v>31</v>
      </c>
      <c r="M161" s="230">
        <v>1</v>
      </c>
      <c r="N161" s="207">
        <v>2</v>
      </c>
      <c r="O161" s="208">
        <v>3</v>
      </c>
      <c r="P161" s="209">
        <v>4</v>
      </c>
      <c r="Q161" s="210">
        <v>5</v>
      </c>
      <c r="R161" s="211">
        <v>6</v>
      </c>
      <c r="S161" s="211">
        <v>7</v>
      </c>
      <c r="T161" s="211">
        <v>8</v>
      </c>
      <c r="U161" s="212">
        <v>9</v>
      </c>
      <c r="V161" s="213">
        <v>10</v>
      </c>
      <c r="W161" s="209">
        <v>11</v>
      </c>
      <c r="X161" s="210">
        <v>12</v>
      </c>
      <c r="Y161" s="211">
        <v>13</v>
      </c>
      <c r="Z161" s="211">
        <v>14</v>
      </c>
      <c r="AA161" s="211">
        <v>15</v>
      </c>
      <c r="AB161" s="211">
        <v>16</v>
      </c>
      <c r="AC161" s="264">
        <v>17</v>
      </c>
      <c r="AD161" s="338"/>
    </row>
    <row r="162" spans="1:32" ht="33" customHeight="1" x14ac:dyDescent="0.25">
      <c r="A162" s="227" t="s">
        <v>74</v>
      </c>
      <c r="B162" s="235"/>
      <c r="C162" s="215"/>
      <c r="D162" s="216">
        <v>0</v>
      </c>
      <c r="E162" s="216">
        <v>0</v>
      </c>
      <c r="F162" s="216">
        <v>0</v>
      </c>
      <c r="G162" s="216">
        <v>20</v>
      </c>
      <c r="H162" s="216">
        <v>20</v>
      </c>
      <c r="I162" s="214"/>
      <c r="J162" s="215"/>
      <c r="K162" s="216">
        <v>20</v>
      </c>
      <c r="L162" s="286">
        <v>20</v>
      </c>
      <c r="M162" s="281">
        <v>20</v>
      </c>
      <c r="N162" s="216">
        <v>20</v>
      </c>
      <c r="O162" s="216">
        <v>20</v>
      </c>
      <c r="P162" s="214"/>
      <c r="Q162" s="215"/>
      <c r="R162" s="216">
        <v>20</v>
      </c>
      <c r="S162" s="216">
        <v>20</v>
      </c>
      <c r="T162" s="216">
        <v>20</v>
      </c>
      <c r="U162" s="216">
        <v>20</v>
      </c>
      <c r="V162" s="216">
        <v>20</v>
      </c>
      <c r="W162" s="214"/>
      <c r="X162" s="215"/>
      <c r="Y162" s="216">
        <v>20</v>
      </c>
      <c r="Z162" s="216">
        <v>20</v>
      </c>
      <c r="AA162" s="216">
        <v>20</v>
      </c>
      <c r="AB162" s="216">
        <v>20</v>
      </c>
      <c r="AC162" s="265">
        <v>0</v>
      </c>
      <c r="AD162" s="267">
        <f>SUM(B162:AC162)</f>
        <v>320</v>
      </c>
    </row>
    <row r="163" spans="1:32" ht="33" customHeight="1" thickBot="1" x14ac:dyDescent="0.3">
      <c r="A163" s="228" t="s">
        <v>75</v>
      </c>
      <c r="B163" s="237"/>
      <c r="C163" s="218"/>
      <c r="D163" s="219">
        <v>0</v>
      </c>
      <c r="E163" s="219">
        <v>0</v>
      </c>
      <c r="F163" s="219">
        <v>20</v>
      </c>
      <c r="G163" s="219">
        <v>20</v>
      </c>
      <c r="H163" s="219">
        <v>20</v>
      </c>
      <c r="I163" s="217"/>
      <c r="J163" s="218"/>
      <c r="K163" s="219">
        <v>20</v>
      </c>
      <c r="L163" s="287">
        <v>20</v>
      </c>
      <c r="M163" s="282">
        <v>20</v>
      </c>
      <c r="N163" s="219">
        <v>20</v>
      </c>
      <c r="O163" s="219">
        <v>20</v>
      </c>
      <c r="P163" s="217"/>
      <c r="Q163" s="218"/>
      <c r="R163" s="219">
        <v>40</v>
      </c>
      <c r="S163" s="219">
        <v>40</v>
      </c>
      <c r="T163" s="219">
        <v>40</v>
      </c>
      <c r="U163" s="219">
        <v>40</v>
      </c>
      <c r="V163" s="219">
        <v>40</v>
      </c>
      <c r="W163" s="217"/>
      <c r="X163" s="218"/>
      <c r="Y163" s="219">
        <v>40</v>
      </c>
      <c r="Z163" s="219">
        <v>40</v>
      </c>
      <c r="AA163" s="219">
        <v>40</v>
      </c>
      <c r="AB163" s="219">
        <v>40</v>
      </c>
      <c r="AC163" s="266">
        <v>0</v>
      </c>
      <c r="AD163" s="268">
        <f t="shared" ref="AD163" si="18">SUM(B163:AC163)</f>
        <v>520</v>
      </c>
    </row>
    <row r="164" spans="1:32" ht="33" customHeight="1" thickBot="1" x14ac:dyDescent="0.3">
      <c r="A164" s="279"/>
      <c r="B164" s="288">
        <f t="shared" ref="B164:AD164" si="19">SUM(B162:B163)</f>
        <v>0</v>
      </c>
      <c r="C164" s="257">
        <f t="shared" si="19"/>
        <v>0</v>
      </c>
      <c r="D164" s="258">
        <f t="shared" si="19"/>
        <v>0</v>
      </c>
      <c r="E164" s="258">
        <f t="shared" si="19"/>
        <v>0</v>
      </c>
      <c r="F164" s="258">
        <f t="shared" si="19"/>
        <v>20</v>
      </c>
      <c r="G164" s="258">
        <f t="shared" si="19"/>
        <v>40</v>
      </c>
      <c r="H164" s="259">
        <f t="shared" si="19"/>
        <v>40</v>
      </c>
      <c r="I164" s="256">
        <f t="shared" si="19"/>
        <v>0</v>
      </c>
      <c r="J164" s="257">
        <f t="shared" si="19"/>
        <v>0</v>
      </c>
      <c r="K164" s="258">
        <f t="shared" si="19"/>
        <v>40</v>
      </c>
      <c r="L164" s="289">
        <f t="shared" si="19"/>
        <v>40</v>
      </c>
      <c r="M164" s="283">
        <f t="shared" si="19"/>
        <v>40</v>
      </c>
      <c r="N164" s="258">
        <f t="shared" si="19"/>
        <v>40</v>
      </c>
      <c r="O164" s="260">
        <f t="shared" si="19"/>
        <v>40</v>
      </c>
      <c r="P164" s="256">
        <f t="shared" si="19"/>
        <v>0</v>
      </c>
      <c r="Q164" s="257">
        <f t="shared" si="19"/>
        <v>0</v>
      </c>
      <c r="R164" s="258">
        <f t="shared" si="19"/>
        <v>60</v>
      </c>
      <c r="S164" s="258">
        <f t="shared" si="19"/>
        <v>60</v>
      </c>
      <c r="T164" s="258">
        <f t="shared" si="19"/>
        <v>60</v>
      </c>
      <c r="U164" s="261">
        <f t="shared" si="19"/>
        <v>60</v>
      </c>
      <c r="V164" s="259">
        <f t="shared" si="19"/>
        <v>60</v>
      </c>
      <c r="W164" s="256">
        <f t="shared" si="19"/>
        <v>0</v>
      </c>
      <c r="X164" s="257">
        <f t="shared" si="19"/>
        <v>0</v>
      </c>
      <c r="Y164" s="258">
        <f t="shared" si="19"/>
        <v>60</v>
      </c>
      <c r="Z164" s="258">
        <f t="shared" si="19"/>
        <v>60</v>
      </c>
      <c r="AA164" s="258">
        <f t="shared" si="19"/>
        <v>60</v>
      </c>
      <c r="AB164" s="258">
        <f t="shared" si="19"/>
        <v>60</v>
      </c>
      <c r="AC164" s="262">
        <f t="shared" si="19"/>
        <v>0</v>
      </c>
      <c r="AD164" s="269">
        <f t="shared" si="19"/>
        <v>840</v>
      </c>
      <c r="AE164" s="191" t="s">
        <v>72</v>
      </c>
    </row>
    <row r="165" spans="1:32" ht="33" customHeight="1" thickBot="1" x14ac:dyDescent="0.3">
      <c r="B165" s="192"/>
      <c r="C165" s="192"/>
      <c r="D165" s="192"/>
      <c r="E165" s="192"/>
      <c r="F165" s="192"/>
      <c r="G165" s="193"/>
      <c r="H165" s="191">
        <f>SUM(B164:H164)</f>
        <v>100</v>
      </c>
      <c r="I165" s="192"/>
      <c r="J165" s="192"/>
      <c r="K165" s="192"/>
      <c r="L165" s="192"/>
      <c r="M165" s="192"/>
      <c r="N165" s="193"/>
      <c r="O165" s="191">
        <f>SUM(I164:O164)</f>
        <v>200</v>
      </c>
      <c r="P165" s="192"/>
      <c r="Q165" s="192"/>
      <c r="R165" s="192"/>
      <c r="S165" s="192"/>
      <c r="T165" s="192"/>
      <c r="U165" s="193"/>
      <c r="V165" s="191">
        <f>SUM(P164:V164)</f>
        <v>300</v>
      </c>
      <c r="W165" s="192"/>
      <c r="X165" s="192"/>
      <c r="Y165" s="192"/>
      <c r="Z165" s="192"/>
      <c r="AA165" s="192"/>
      <c r="AB165" s="193"/>
      <c r="AC165" s="191">
        <f>SUM(W164:AC164)</f>
        <v>240</v>
      </c>
      <c r="AD165" s="220">
        <f>AD164/60</f>
        <v>14</v>
      </c>
      <c r="AE165" s="191" t="s">
        <v>73</v>
      </c>
    </row>
    <row r="166" spans="1:32" ht="21" customHeight="1" thickBot="1" x14ac:dyDescent="0.3">
      <c r="B166" s="192"/>
      <c r="C166" s="192"/>
      <c r="D166" s="192"/>
      <c r="E166" s="192"/>
      <c r="F166" s="192"/>
      <c r="G166" s="193"/>
      <c r="H166" s="191"/>
      <c r="I166" s="192"/>
      <c r="J166" s="192"/>
      <c r="K166" s="192"/>
      <c r="L166" s="192"/>
      <c r="M166" s="192"/>
      <c r="N166" s="193"/>
      <c r="O166" s="191"/>
      <c r="P166" s="192"/>
      <c r="Q166" s="192"/>
      <c r="R166" s="192"/>
      <c r="S166" s="192"/>
      <c r="T166" s="192"/>
      <c r="U166" s="193"/>
      <c r="V166" s="191"/>
      <c r="W166" s="192"/>
      <c r="X166" s="192"/>
      <c r="Y166" s="192"/>
      <c r="Z166" s="192"/>
      <c r="AA166" s="192"/>
      <c r="AB166" s="193"/>
      <c r="AC166" s="191"/>
      <c r="AD166" s="200"/>
      <c r="AE166" s="191"/>
    </row>
    <row r="167" spans="1:32" ht="21" customHeight="1" x14ac:dyDescent="0.25">
      <c r="A167" s="271"/>
      <c r="B167" s="339" t="s">
        <v>80</v>
      </c>
      <c r="C167" s="340"/>
      <c r="D167" s="340"/>
      <c r="E167" s="340"/>
      <c r="F167" s="340"/>
      <c r="G167" s="340"/>
      <c r="H167" s="341"/>
      <c r="I167" s="339" t="s">
        <v>81</v>
      </c>
      <c r="J167" s="340"/>
      <c r="K167" s="340"/>
      <c r="L167" s="340"/>
      <c r="M167" s="340"/>
      <c r="N167" s="340"/>
      <c r="O167" s="341"/>
      <c r="P167" s="339" t="s">
        <v>82</v>
      </c>
      <c r="Q167" s="340"/>
      <c r="R167" s="340"/>
      <c r="S167" s="340"/>
      <c r="T167" s="340"/>
      <c r="U167" s="340"/>
      <c r="V167" s="341"/>
      <c r="W167" s="339" t="s">
        <v>83</v>
      </c>
      <c r="X167" s="340"/>
      <c r="Y167" s="340"/>
      <c r="Z167" s="340"/>
      <c r="AA167" s="340"/>
      <c r="AB167" s="340"/>
      <c r="AC167" s="341"/>
      <c r="AD167" s="272"/>
      <c r="AE167" s="273"/>
    </row>
    <row r="168" spans="1:32" ht="21" customHeight="1" thickBot="1" x14ac:dyDescent="0.3">
      <c r="A168" s="274" t="s">
        <v>84</v>
      </c>
      <c r="B168" s="275"/>
      <c r="C168" s="276"/>
      <c r="D168" s="276"/>
      <c r="E168" s="276"/>
      <c r="F168" s="346">
        <v>60000</v>
      </c>
      <c r="G168" s="346"/>
      <c r="H168" s="347"/>
      <c r="I168" s="275"/>
      <c r="J168" s="276"/>
      <c r="K168" s="276"/>
      <c r="L168" s="276"/>
      <c r="M168" s="346">
        <v>120000</v>
      </c>
      <c r="N168" s="346"/>
      <c r="O168" s="347"/>
      <c r="P168" s="275"/>
      <c r="Q168" s="276"/>
      <c r="R168" s="276"/>
      <c r="S168" s="276"/>
      <c r="T168" s="346">
        <v>180000</v>
      </c>
      <c r="U168" s="346"/>
      <c r="V168" s="347"/>
      <c r="W168" s="275"/>
      <c r="X168" s="276"/>
      <c r="Y168" s="276"/>
      <c r="Z168" s="276"/>
      <c r="AA168" s="346">
        <v>144000</v>
      </c>
      <c r="AB168" s="346"/>
      <c r="AC168" s="347"/>
      <c r="AD168" s="277">
        <f>F168+M168+T168+AA168</f>
        <v>504000</v>
      </c>
      <c r="AE168" s="278" t="s">
        <v>85</v>
      </c>
    </row>
    <row r="169" spans="1:32" ht="21" customHeight="1" x14ac:dyDescent="0.25">
      <c r="B169" s="192"/>
      <c r="C169" s="192"/>
      <c r="D169" s="192"/>
      <c r="E169" s="192"/>
      <c r="F169" s="192"/>
      <c r="G169" s="193"/>
      <c r="H169" s="191"/>
      <c r="I169" s="192"/>
      <c r="J169" s="192"/>
      <c r="K169" s="192"/>
      <c r="L169" s="192"/>
      <c r="M169" s="192"/>
      <c r="N169" s="193"/>
      <c r="O169" s="191"/>
      <c r="P169" s="192"/>
      <c r="Q169" s="192"/>
      <c r="R169" s="192"/>
      <c r="S169" s="192"/>
      <c r="T169" s="192"/>
      <c r="U169" s="193"/>
      <c r="V169" s="191"/>
      <c r="W169" s="192"/>
      <c r="X169" s="192"/>
      <c r="Y169" s="192"/>
      <c r="Z169" s="192"/>
      <c r="AA169" s="192"/>
      <c r="AB169" s="193"/>
      <c r="AC169" s="191"/>
      <c r="AD169" s="200"/>
      <c r="AE169" s="191"/>
    </row>
    <row r="170" spans="1:32" ht="21" customHeight="1" x14ac:dyDescent="0.25">
      <c r="B170" s="192"/>
      <c r="C170" s="192"/>
      <c r="D170" s="192"/>
      <c r="E170" s="192"/>
      <c r="F170" s="192"/>
      <c r="G170" s="193"/>
      <c r="H170" s="191"/>
      <c r="I170" s="192"/>
      <c r="J170" s="192"/>
      <c r="K170" s="192"/>
      <c r="L170" s="192"/>
      <c r="M170" s="192"/>
      <c r="N170" s="193"/>
      <c r="O170" s="191"/>
      <c r="P170" s="192"/>
      <c r="Q170" s="192"/>
      <c r="R170" s="192"/>
      <c r="S170" s="192"/>
      <c r="T170" s="192"/>
      <c r="U170" s="193"/>
      <c r="V170" s="191"/>
      <c r="W170" s="192"/>
      <c r="X170" s="192"/>
      <c r="Y170" s="192"/>
      <c r="Z170" s="192"/>
      <c r="AA170" s="192"/>
      <c r="AB170" s="193"/>
      <c r="AC170" s="191"/>
      <c r="AD170" s="200"/>
      <c r="AE170" s="191"/>
    </row>
    <row r="171" spans="1:32" ht="33" customHeight="1" x14ac:dyDescent="0.25"/>
    <row r="172" spans="1:32" ht="33" customHeight="1" x14ac:dyDescent="0.25"/>
    <row r="173" spans="1:32" ht="33" customHeight="1" x14ac:dyDescent="0.25">
      <c r="A173" s="186" t="s">
        <v>79</v>
      </c>
      <c r="B173" s="187"/>
      <c r="C173" s="187"/>
      <c r="D173" s="187"/>
      <c r="E173" s="187"/>
      <c r="F173" s="187"/>
      <c r="G173" s="187"/>
      <c r="H173" s="187"/>
      <c r="I173" s="187"/>
      <c r="J173" s="187"/>
      <c r="K173" s="187"/>
      <c r="L173" s="187"/>
      <c r="M173" s="187"/>
      <c r="N173" s="187"/>
      <c r="O173" s="187"/>
      <c r="P173" s="187"/>
      <c r="Q173" s="187"/>
      <c r="R173" s="187"/>
      <c r="S173" s="187"/>
      <c r="T173" s="187"/>
      <c r="U173" s="187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8"/>
      <c r="AF173" s="188"/>
    </row>
    <row r="174" spans="1:32" ht="33" customHeight="1" x14ac:dyDescent="0.25">
      <c r="A174" s="186" t="s">
        <v>86</v>
      </c>
      <c r="B174" s="190"/>
      <c r="C174" s="190"/>
      <c r="D174" s="190"/>
      <c r="E174" s="190"/>
      <c r="F174" s="190"/>
      <c r="G174" s="190"/>
      <c r="H174" s="190"/>
      <c r="I174" s="190"/>
      <c r="J174" s="190"/>
      <c r="K174" s="190"/>
    </row>
    <row r="175" spans="1:32" ht="33" customHeight="1" thickBot="1" x14ac:dyDescent="0.3">
      <c r="A175" s="189" t="s">
        <v>97</v>
      </c>
      <c r="B175" s="190"/>
      <c r="C175" s="190"/>
      <c r="D175" s="190"/>
      <c r="E175" s="190"/>
      <c r="F175" s="190"/>
      <c r="G175" s="190"/>
      <c r="H175" s="190"/>
      <c r="I175" s="190"/>
      <c r="J175" s="190"/>
      <c r="K175" s="190"/>
    </row>
    <row r="176" spans="1:32" ht="33" customHeight="1" thickBot="1" x14ac:dyDescent="0.3">
      <c r="A176" s="333" t="s">
        <v>62</v>
      </c>
      <c r="B176" s="342" t="s">
        <v>76</v>
      </c>
      <c r="C176" s="343"/>
      <c r="D176" s="343"/>
      <c r="E176" s="343"/>
      <c r="F176" s="343"/>
      <c r="G176" s="343"/>
      <c r="H176" s="343"/>
      <c r="I176" s="343"/>
      <c r="J176" s="343"/>
      <c r="K176" s="343"/>
      <c r="L176" s="344"/>
      <c r="M176" s="345" t="s">
        <v>77</v>
      </c>
      <c r="N176" s="343"/>
      <c r="O176" s="343"/>
      <c r="P176" s="343"/>
      <c r="Q176" s="343"/>
      <c r="R176" s="343"/>
      <c r="S176" s="343"/>
      <c r="T176" s="343"/>
      <c r="U176" s="343"/>
      <c r="V176" s="343"/>
      <c r="W176" s="343"/>
      <c r="X176" s="343"/>
      <c r="Y176" s="343"/>
      <c r="Z176" s="343"/>
      <c r="AA176" s="343"/>
      <c r="AB176" s="343"/>
      <c r="AC176" s="343"/>
      <c r="AD176" s="336" t="s">
        <v>63</v>
      </c>
    </row>
    <row r="177" spans="1:32" ht="33" customHeight="1" thickBot="1" x14ac:dyDescent="0.3">
      <c r="A177" s="334"/>
      <c r="B177" s="284" t="s">
        <v>64</v>
      </c>
      <c r="C177" s="179" t="s">
        <v>65</v>
      </c>
      <c r="D177" s="179" t="s">
        <v>66</v>
      </c>
      <c r="E177" s="179" t="s">
        <v>67</v>
      </c>
      <c r="F177" s="179" t="s">
        <v>68</v>
      </c>
      <c r="G177" s="179" t="s">
        <v>69</v>
      </c>
      <c r="H177" s="180" t="s">
        <v>70</v>
      </c>
      <c r="I177" s="178" t="s">
        <v>64</v>
      </c>
      <c r="J177" s="179" t="s">
        <v>65</v>
      </c>
      <c r="K177" s="179" t="s">
        <v>66</v>
      </c>
      <c r="L177" s="285" t="s">
        <v>67</v>
      </c>
      <c r="M177" s="280" t="s">
        <v>68</v>
      </c>
      <c r="N177" s="202" t="s">
        <v>69</v>
      </c>
      <c r="O177" s="182" t="s">
        <v>70</v>
      </c>
      <c r="P177" s="183" t="s">
        <v>64</v>
      </c>
      <c r="Q177" s="181" t="s">
        <v>65</v>
      </c>
      <c r="R177" s="181" t="s">
        <v>66</v>
      </c>
      <c r="S177" s="181" t="s">
        <v>67</v>
      </c>
      <c r="T177" s="181" t="s">
        <v>68</v>
      </c>
      <c r="U177" s="181" t="s">
        <v>69</v>
      </c>
      <c r="V177" s="182" t="s">
        <v>70</v>
      </c>
      <c r="W177" s="183" t="s">
        <v>64</v>
      </c>
      <c r="X177" s="181" t="s">
        <v>65</v>
      </c>
      <c r="Y177" s="181" t="s">
        <v>66</v>
      </c>
      <c r="Z177" s="181" t="s">
        <v>67</v>
      </c>
      <c r="AA177" s="181" t="s">
        <v>68</v>
      </c>
      <c r="AB177" s="181" t="s">
        <v>69</v>
      </c>
      <c r="AC177" s="263" t="s">
        <v>70</v>
      </c>
      <c r="AD177" s="337"/>
    </row>
    <row r="178" spans="1:32" ht="33" customHeight="1" thickBot="1" x14ac:dyDescent="0.3">
      <c r="A178" s="335"/>
      <c r="B178" s="233">
        <v>21</v>
      </c>
      <c r="C178" s="204">
        <v>22</v>
      </c>
      <c r="D178" s="205">
        <v>23</v>
      </c>
      <c r="E178" s="205">
        <v>24</v>
      </c>
      <c r="F178" s="205">
        <v>25</v>
      </c>
      <c r="G178" s="205">
        <v>26</v>
      </c>
      <c r="H178" s="206">
        <v>27</v>
      </c>
      <c r="I178" s="203">
        <v>28</v>
      </c>
      <c r="J178" s="204">
        <v>29</v>
      </c>
      <c r="K178" s="205">
        <v>30</v>
      </c>
      <c r="L178" s="234">
        <v>31</v>
      </c>
      <c r="M178" s="230">
        <v>1</v>
      </c>
      <c r="N178" s="207">
        <v>2</v>
      </c>
      <c r="O178" s="208">
        <v>3</v>
      </c>
      <c r="P178" s="209">
        <v>4</v>
      </c>
      <c r="Q178" s="210">
        <v>5</v>
      </c>
      <c r="R178" s="211">
        <v>6</v>
      </c>
      <c r="S178" s="211">
        <v>7</v>
      </c>
      <c r="T178" s="211">
        <v>8</v>
      </c>
      <c r="U178" s="212">
        <v>9</v>
      </c>
      <c r="V178" s="213">
        <v>10</v>
      </c>
      <c r="W178" s="209">
        <v>11</v>
      </c>
      <c r="X178" s="210">
        <v>12</v>
      </c>
      <c r="Y178" s="211">
        <v>13</v>
      </c>
      <c r="Z178" s="211">
        <v>14</v>
      </c>
      <c r="AA178" s="211">
        <v>15</v>
      </c>
      <c r="AB178" s="211">
        <v>16</v>
      </c>
      <c r="AC178" s="264">
        <v>17</v>
      </c>
      <c r="AD178" s="338"/>
    </row>
    <row r="179" spans="1:32" ht="33" customHeight="1" x14ac:dyDescent="0.25">
      <c r="A179" s="227" t="s">
        <v>74</v>
      </c>
      <c r="B179" s="235"/>
      <c r="C179" s="215"/>
      <c r="D179" s="216">
        <v>0</v>
      </c>
      <c r="E179" s="216">
        <v>0</v>
      </c>
      <c r="F179" s="216">
        <v>0</v>
      </c>
      <c r="G179" s="216">
        <v>20</v>
      </c>
      <c r="H179" s="216">
        <v>20</v>
      </c>
      <c r="I179" s="214"/>
      <c r="J179" s="215"/>
      <c r="K179" s="216">
        <v>20</v>
      </c>
      <c r="L179" s="286">
        <v>20</v>
      </c>
      <c r="M179" s="281">
        <v>20</v>
      </c>
      <c r="N179" s="216">
        <v>20</v>
      </c>
      <c r="O179" s="216">
        <v>20</v>
      </c>
      <c r="P179" s="214"/>
      <c r="Q179" s="215"/>
      <c r="R179" s="216">
        <v>20</v>
      </c>
      <c r="S179" s="216">
        <v>20</v>
      </c>
      <c r="T179" s="216">
        <v>20</v>
      </c>
      <c r="U179" s="216">
        <v>20</v>
      </c>
      <c r="V179" s="216">
        <v>20</v>
      </c>
      <c r="W179" s="214"/>
      <c r="X179" s="215"/>
      <c r="Y179" s="216">
        <v>20</v>
      </c>
      <c r="Z179" s="216">
        <v>20</v>
      </c>
      <c r="AA179" s="216">
        <v>20</v>
      </c>
      <c r="AB179" s="216">
        <v>20</v>
      </c>
      <c r="AC179" s="265">
        <v>0</v>
      </c>
      <c r="AD179" s="267">
        <f>SUM(B179:AC179)</f>
        <v>320</v>
      </c>
    </row>
    <row r="180" spans="1:32" ht="33" customHeight="1" thickBot="1" x14ac:dyDescent="0.3">
      <c r="A180" s="228" t="s">
        <v>75</v>
      </c>
      <c r="B180" s="237"/>
      <c r="C180" s="218"/>
      <c r="D180" s="219">
        <v>0</v>
      </c>
      <c r="E180" s="219">
        <v>0</v>
      </c>
      <c r="F180" s="219">
        <v>20</v>
      </c>
      <c r="G180" s="219">
        <v>20</v>
      </c>
      <c r="H180" s="219">
        <v>20</v>
      </c>
      <c r="I180" s="217"/>
      <c r="J180" s="218"/>
      <c r="K180" s="219">
        <v>20</v>
      </c>
      <c r="L180" s="287">
        <v>20</v>
      </c>
      <c r="M180" s="282">
        <v>20</v>
      </c>
      <c r="N180" s="219">
        <v>20</v>
      </c>
      <c r="O180" s="219">
        <v>20</v>
      </c>
      <c r="P180" s="217"/>
      <c r="Q180" s="218"/>
      <c r="R180" s="219">
        <v>40</v>
      </c>
      <c r="S180" s="219">
        <v>40</v>
      </c>
      <c r="T180" s="219">
        <v>40</v>
      </c>
      <c r="U180" s="219">
        <v>40</v>
      </c>
      <c r="V180" s="219">
        <v>40</v>
      </c>
      <c r="W180" s="217"/>
      <c r="X180" s="218"/>
      <c r="Y180" s="219">
        <v>40</v>
      </c>
      <c r="Z180" s="219">
        <v>40</v>
      </c>
      <c r="AA180" s="219">
        <v>40</v>
      </c>
      <c r="AB180" s="219">
        <v>40</v>
      </c>
      <c r="AC180" s="266">
        <v>0</v>
      </c>
      <c r="AD180" s="268">
        <f t="shared" ref="AD180" si="20">SUM(B180:AC180)</f>
        <v>520</v>
      </c>
    </row>
    <row r="181" spans="1:32" ht="33" customHeight="1" thickBot="1" x14ac:dyDescent="0.3">
      <c r="A181" s="279"/>
      <c r="B181" s="288">
        <f t="shared" ref="B181:AD181" si="21">SUM(B179:B180)</f>
        <v>0</v>
      </c>
      <c r="C181" s="257">
        <f t="shared" si="21"/>
        <v>0</v>
      </c>
      <c r="D181" s="258">
        <f t="shared" si="21"/>
        <v>0</v>
      </c>
      <c r="E181" s="258">
        <f t="shared" si="21"/>
        <v>0</v>
      </c>
      <c r="F181" s="258">
        <f t="shared" si="21"/>
        <v>20</v>
      </c>
      <c r="G181" s="258">
        <f t="shared" si="21"/>
        <v>40</v>
      </c>
      <c r="H181" s="259">
        <f t="shared" si="21"/>
        <v>40</v>
      </c>
      <c r="I181" s="256">
        <f t="shared" si="21"/>
        <v>0</v>
      </c>
      <c r="J181" s="257">
        <f t="shared" si="21"/>
        <v>0</v>
      </c>
      <c r="K181" s="258">
        <f t="shared" si="21"/>
        <v>40</v>
      </c>
      <c r="L181" s="289">
        <f t="shared" si="21"/>
        <v>40</v>
      </c>
      <c r="M181" s="283">
        <f t="shared" si="21"/>
        <v>40</v>
      </c>
      <c r="N181" s="258">
        <f t="shared" si="21"/>
        <v>40</v>
      </c>
      <c r="O181" s="260">
        <f t="shared" si="21"/>
        <v>40</v>
      </c>
      <c r="P181" s="256">
        <f t="shared" si="21"/>
        <v>0</v>
      </c>
      <c r="Q181" s="257">
        <f t="shared" si="21"/>
        <v>0</v>
      </c>
      <c r="R181" s="258">
        <f t="shared" si="21"/>
        <v>60</v>
      </c>
      <c r="S181" s="258">
        <f t="shared" si="21"/>
        <v>60</v>
      </c>
      <c r="T181" s="258">
        <f t="shared" si="21"/>
        <v>60</v>
      </c>
      <c r="U181" s="261">
        <f t="shared" si="21"/>
        <v>60</v>
      </c>
      <c r="V181" s="259">
        <f t="shared" si="21"/>
        <v>60</v>
      </c>
      <c r="W181" s="256">
        <f t="shared" si="21"/>
        <v>0</v>
      </c>
      <c r="X181" s="257">
        <f t="shared" si="21"/>
        <v>0</v>
      </c>
      <c r="Y181" s="258">
        <f t="shared" si="21"/>
        <v>60</v>
      </c>
      <c r="Z181" s="258">
        <f t="shared" si="21"/>
        <v>60</v>
      </c>
      <c r="AA181" s="258">
        <f t="shared" si="21"/>
        <v>60</v>
      </c>
      <c r="AB181" s="258">
        <f t="shared" si="21"/>
        <v>60</v>
      </c>
      <c r="AC181" s="262">
        <f t="shared" si="21"/>
        <v>0</v>
      </c>
      <c r="AD181" s="269">
        <f t="shared" si="21"/>
        <v>840</v>
      </c>
      <c r="AE181" s="191" t="s">
        <v>72</v>
      </c>
    </row>
    <row r="182" spans="1:32" ht="33" customHeight="1" thickBot="1" x14ac:dyDescent="0.3">
      <c r="B182" s="192"/>
      <c r="C182" s="192"/>
      <c r="D182" s="192"/>
      <c r="E182" s="192"/>
      <c r="F182" s="192"/>
      <c r="G182" s="193"/>
      <c r="H182" s="191">
        <f>SUM(B181:H181)</f>
        <v>100</v>
      </c>
      <c r="I182" s="192"/>
      <c r="J182" s="192"/>
      <c r="K182" s="192"/>
      <c r="L182" s="192"/>
      <c r="M182" s="192"/>
      <c r="N182" s="193"/>
      <c r="O182" s="191">
        <f>SUM(I181:O181)</f>
        <v>200</v>
      </c>
      <c r="P182" s="192"/>
      <c r="Q182" s="192"/>
      <c r="R182" s="192"/>
      <c r="S182" s="192"/>
      <c r="T182" s="192"/>
      <c r="U182" s="193"/>
      <c r="V182" s="191">
        <f>SUM(P181:V181)</f>
        <v>300</v>
      </c>
      <c r="W182" s="192"/>
      <c r="X182" s="192"/>
      <c r="Y182" s="192"/>
      <c r="Z182" s="192"/>
      <c r="AA182" s="192"/>
      <c r="AB182" s="193"/>
      <c r="AC182" s="191">
        <f>SUM(W181:AC181)</f>
        <v>240</v>
      </c>
      <c r="AD182" s="220">
        <f>AD181/60</f>
        <v>14</v>
      </c>
      <c r="AE182" s="191" t="s">
        <v>73</v>
      </c>
    </row>
    <row r="183" spans="1:32" ht="21" customHeight="1" thickBot="1" x14ac:dyDescent="0.3">
      <c r="B183" s="192"/>
      <c r="C183" s="192"/>
      <c r="D183" s="192"/>
      <c r="E183" s="192"/>
      <c r="F183" s="192"/>
      <c r="G183" s="193"/>
      <c r="H183" s="191"/>
      <c r="I183" s="192"/>
      <c r="J183" s="192"/>
      <c r="K183" s="192"/>
      <c r="L183" s="192"/>
      <c r="M183" s="192"/>
      <c r="N183" s="193"/>
      <c r="O183" s="191"/>
      <c r="P183" s="192"/>
      <c r="Q183" s="192"/>
      <c r="R183" s="192"/>
      <c r="S183" s="192"/>
      <c r="T183" s="192"/>
      <c r="U183" s="193"/>
      <c r="V183" s="191"/>
      <c r="W183" s="192"/>
      <c r="X183" s="192"/>
      <c r="Y183" s="192"/>
      <c r="Z183" s="192"/>
      <c r="AA183" s="192"/>
      <c r="AB183" s="193"/>
      <c r="AC183" s="191"/>
      <c r="AD183" s="200"/>
      <c r="AE183" s="191"/>
    </row>
    <row r="184" spans="1:32" ht="21" customHeight="1" x14ac:dyDescent="0.25">
      <c r="A184" s="271"/>
      <c r="B184" s="339" t="s">
        <v>80</v>
      </c>
      <c r="C184" s="340"/>
      <c r="D184" s="340"/>
      <c r="E184" s="340"/>
      <c r="F184" s="340"/>
      <c r="G184" s="340"/>
      <c r="H184" s="341"/>
      <c r="I184" s="339" t="s">
        <v>81</v>
      </c>
      <c r="J184" s="340"/>
      <c r="K184" s="340"/>
      <c r="L184" s="340"/>
      <c r="M184" s="340"/>
      <c r="N184" s="340"/>
      <c r="O184" s="341"/>
      <c r="P184" s="339" t="s">
        <v>82</v>
      </c>
      <c r="Q184" s="340"/>
      <c r="R184" s="340"/>
      <c r="S184" s="340"/>
      <c r="T184" s="340"/>
      <c r="U184" s="340"/>
      <c r="V184" s="341"/>
      <c r="W184" s="339" t="s">
        <v>83</v>
      </c>
      <c r="X184" s="340"/>
      <c r="Y184" s="340"/>
      <c r="Z184" s="340"/>
      <c r="AA184" s="340"/>
      <c r="AB184" s="340"/>
      <c r="AC184" s="341"/>
      <c r="AD184" s="272"/>
      <c r="AE184" s="273"/>
    </row>
    <row r="185" spans="1:32" ht="21" customHeight="1" thickBot="1" x14ac:dyDescent="0.3">
      <c r="A185" s="274" t="s">
        <v>84</v>
      </c>
      <c r="B185" s="275"/>
      <c r="C185" s="276"/>
      <c r="D185" s="276"/>
      <c r="E185" s="276"/>
      <c r="F185" s="346">
        <v>60000</v>
      </c>
      <c r="G185" s="346"/>
      <c r="H185" s="347"/>
      <c r="I185" s="275"/>
      <c r="J185" s="276"/>
      <c r="K185" s="276"/>
      <c r="L185" s="276"/>
      <c r="M185" s="346">
        <v>120000</v>
      </c>
      <c r="N185" s="346"/>
      <c r="O185" s="347"/>
      <c r="P185" s="275"/>
      <c r="Q185" s="276"/>
      <c r="R185" s="276"/>
      <c r="S185" s="276"/>
      <c r="T185" s="346">
        <v>180000</v>
      </c>
      <c r="U185" s="346"/>
      <c r="V185" s="347"/>
      <c r="W185" s="275"/>
      <c r="X185" s="276"/>
      <c r="Y185" s="276"/>
      <c r="Z185" s="276"/>
      <c r="AA185" s="346">
        <v>144000</v>
      </c>
      <c r="AB185" s="346"/>
      <c r="AC185" s="347"/>
      <c r="AD185" s="277">
        <f>F185+M185+T185+AA185</f>
        <v>504000</v>
      </c>
      <c r="AE185" s="278" t="s">
        <v>85</v>
      </c>
    </row>
    <row r="186" spans="1:32" ht="21" customHeight="1" x14ac:dyDescent="0.25">
      <c r="B186" s="192"/>
      <c r="C186" s="192"/>
      <c r="D186" s="192"/>
      <c r="E186" s="192"/>
      <c r="F186" s="192"/>
      <c r="G186" s="193"/>
      <c r="H186" s="191"/>
      <c r="I186" s="192"/>
      <c r="J186" s="192"/>
      <c r="K186" s="192"/>
      <c r="L186" s="192"/>
      <c r="M186" s="192"/>
      <c r="N186" s="193"/>
      <c r="O186" s="191"/>
      <c r="P186" s="192"/>
      <c r="Q186" s="192"/>
      <c r="R186" s="192"/>
      <c r="S186" s="192"/>
      <c r="T186" s="192"/>
      <c r="U186" s="193"/>
      <c r="V186" s="191"/>
      <c r="W186" s="192"/>
      <c r="X186" s="192"/>
      <c r="Y186" s="192"/>
      <c r="Z186" s="192"/>
      <c r="AA186" s="192"/>
      <c r="AB186" s="193"/>
      <c r="AC186" s="191"/>
      <c r="AD186" s="200"/>
      <c r="AE186" s="191"/>
    </row>
    <row r="187" spans="1:32" ht="21" customHeight="1" x14ac:dyDescent="0.25">
      <c r="B187" s="192"/>
      <c r="C187" s="192"/>
      <c r="D187" s="192"/>
      <c r="E187" s="192"/>
      <c r="F187" s="192"/>
      <c r="G187" s="193"/>
      <c r="H187" s="191"/>
      <c r="I187" s="192"/>
      <c r="J187" s="192"/>
      <c r="K187" s="192"/>
      <c r="L187" s="192"/>
      <c r="M187" s="192"/>
      <c r="N187" s="193"/>
      <c r="O187" s="191"/>
      <c r="P187" s="192"/>
      <c r="Q187" s="192"/>
      <c r="R187" s="192"/>
      <c r="S187" s="192"/>
      <c r="T187" s="192"/>
      <c r="U187" s="193"/>
      <c r="V187" s="191"/>
      <c r="W187" s="192"/>
      <c r="X187" s="192"/>
      <c r="Y187" s="192"/>
      <c r="Z187" s="192"/>
      <c r="AA187" s="192"/>
      <c r="AB187" s="193"/>
      <c r="AC187" s="191"/>
      <c r="AD187" s="200"/>
      <c r="AE187" s="191"/>
    </row>
    <row r="188" spans="1:32" ht="33" customHeight="1" x14ac:dyDescent="0.25"/>
    <row r="189" spans="1:32" ht="33" customHeight="1" x14ac:dyDescent="0.25"/>
    <row r="190" spans="1:32" ht="33" customHeight="1" x14ac:dyDescent="0.25">
      <c r="A190" s="186" t="s">
        <v>79</v>
      </c>
      <c r="B190" s="187"/>
      <c r="C190" s="187"/>
      <c r="D190" s="187"/>
      <c r="E190" s="187"/>
      <c r="F190" s="187"/>
      <c r="G190" s="187"/>
      <c r="H190" s="187"/>
      <c r="I190" s="187"/>
      <c r="J190" s="187"/>
      <c r="K190" s="187"/>
      <c r="L190" s="187"/>
      <c r="M190" s="187"/>
      <c r="N190" s="187"/>
      <c r="O190" s="187"/>
      <c r="P190" s="187"/>
      <c r="Q190" s="187"/>
      <c r="R190" s="187"/>
      <c r="S190" s="187"/>
      <c r="T190" s="187"/>
      <c r="U190" s="187"/>
      <c r="V190" s="187"/>
      <c r="W190" s="187"/>
      <c r="X190" s="187"/>
      <c r="Y190" s="187"/>
      <c r="Z190" s="187"/>
      <c r="AA190" s="187"/>
      <c r="AB190" s="187"/>
      <c r="AC190" s="187"/>
      <c r="AD190" s="187"/>
      <c r="AE190" s="188"/>
      <c r="AF190" s="188"/>
    </row>
    <row r="191" spans="1:32" ht="33" customHeight="1" x14ac:dyDescent="0.25">
      <c r="A191" s="186" t="s">
        <v>86</v>
      </c>
      <c r="B191" s="190"/>
      <c r="C191" s="190"/>
      <c r="D191" s="190"/>
      <c r="E191" s="190"/>
      <c r="F191" s="190"/>
      <c r="G191" s="190"/>
      <c r="H191" s="190"/>
      <c r="I191" s="190"/>
      <c r="J191" s="190"/>
      <c r="K191" s="190"/>
    </row>
    <row r="192" spans="1:32" ht="33" customHeight="1" thickBot="1" x14ac:dyDescent="0.3">
      <c r="A192" s="189" t="s">
        <v>98</v>
      </c>
      <c r="B192" s="190"/>
      <c r="C192" s="190"/>
      <c r="D192" s="190"/>
      <c r="E192" s="190"/>
      <c r="F192" s="190"/>
      <c r="G192" s="190"/>
      <c r="H192" s="190"/>
      <c r="I192" s="190"/>
      <c r="J192" s="190"/>
      <c r="K192" s="190"/>
    </row>
    <row r="193" spans="1:32" ht="33" customHeight="1" thickBot="1" x14ac:dyDescent="0.3">
      <c r="A193" s="333" t="s">
        <v>62</v>
      </c>
      <c r="B193" s="342" t="s">
        <v>76</v>
      </c>
      <c r="C193" s="343"/>
      <c r="D193" s="343"/>
      <c r="E193" s="343"/>
      <c r="F193" s="343"/>
      <c r="G193" s="343"/>
      <c r="H193" s="343"/>
      <c r="I193" s="343"/>
      <c r="J193" s="343"/>
      <c r="K193" s="343"/>
      <c r="L193" s="344"/>
      <c r="M193" s="345" t="s">
        <v>77</v>
      </c>
      <c r="N193" s="343"/>
      <c r="O193" s="343"/>
      <c r="P193" s="343"/>
      <c r="Q193" s="343"/>
      <c r="R193" s="343"/>
      <c r="S193" s="343"/>
      <c r="T193" s="343"/>
      <c r="U193" s="343"/>
      <c r="V193" s="343"/>
      <c r="W193" s="343"/>
      <c r="X193" s="343"/>
      <c r="Y193" s="343"/>
      <c r="Z193" s="343"/>
      <c r="AA193" s="343"/>
      <c r="AB193" s="343"/>
      <c r="AC193" s="343"/>
      <c r="AD193" s="336" t="s">
        <v>63</v>
      </c>
    </row>
    <row r="194" spans="1:32" ht="33" customHeight="1" thickBot="1" x14ac:dyDescent="0.3">
      <c r="A194" s="334"/>
      <c r="B194" s="284" t="s">
        <v>64</v>
      </c>
      <c r="C194" s="179" t="s">
        <v>65</v>
      </c>
      <c r="D194" s="179" t="s">
        <v>66</v>
      </c>
      <c r="E194" s="179" t="s">
        <v>67</v>
      </c>
      <c r="F194" s="179" t="s">
        <v>68</v>
      </c>
      <c r="G194" s="179" t="s">
        <v>69</v>
      </c>
      <c r="H194" s="180" t="s">
        <v>70</v>
      </c>
      <c r="I194" s="178" t="s">
        <v>64</v>
      </c>
      <c r="J194" s="179" t="s">
        <v>65</v>
      </c>
      <c r="K194" s="179" t="s">
        <v>66</v>
      </c>
      <c r="L194" s="285" t="s">
        <v>67</v>
      </c>
      <c r="M194" s="280" t="s">
        <v>68</v>
      </c>
      <c r="N194" s="202" t="s">
        <v>69</v>
      </c>
      <c r="O194" s="182" t="s">
        <v>70</v>
      </c>
      <c r="P194" s="183" t="s">
        <v>64</v>
      </c>
      <c r="Q194" s="181" t="s">
        <v>65</v>
      </c>
      <c r="R194" s="181" t="s">
        <v>66</v>
      </c>
      <c r="S194" s="181" t="s">
        <v>67</v>
      </c>
      <c r="T194" s="181" t="s">
        <v>68</v>
      </c>
      <c r="U194" s="181" t="s">
        <v>69</v>
      </c>
      <c r="V194" s="182" t="s">
        <v>70</v>
      </c>
      <c r="W194" s="183" t="s">
        <v>64</v>
      </c>
      <c r="X194" s="181" t="s">
        <v>65</v>
      </c>
      <c r="Y194" s="181" t="s">
        <v>66</v>
      </c>
      <c r="Z194" s="181" t="s">
        <v>67</v>
      </c>
      <c r="AA194" s="181" t="s">
        <v>68</v>
      </c>
      <c r="AB194" s="181" t="s">
        <v>69</v>
      </c>
      <c r="AC194" s="263" t="s">
        <v>70</v>
      </c>
      <c r="AD194" s="337"/>
    </row>
    <row r="195" spans="1:32" ht="33" customHeight="1" thickBot="1" x14ac:dyDescent="0.3">
      <c r="A195" s="335"/>
      <c r="B195" s="233">
        <v>21</v>
      </c>
      <c r="C195" s="204">
        <v>22</v>
      </c>
      <c r="D195" s="205">
        <v>23</v>
      </c>
      <c r="E195" s="205">
        <v>24</v>
      </c>
      <c r="F195" s="205">
        <v>25</v>
      </c>
      <c r="G195" s="205">
        <v>26</v>
      </c>
      <c r="H195" s="206">
        <v>27</v>
      </c>
      <c r="I195" s="203">
        <v>28</v>
      </c>
      <c r="J195" s="204">
        <v>29</v>
      </c>
      <c r="K195" s="205">
        <v>30</v>
      </c>
      <c r="L195" s="234">
        <v>31</v>
      </c>
      <c r="M195" s="230">
        <v>1</v>
      </c>
      <c r="N195" s="207">
        <v>2</v>
      </c>
      <c r="O195" s="208">
        <v>3</v>
      </c>
      <c r="P195" s="209">
        <v>4</v>
      </c>
      <c r="Q195" s="210">
        <v>5</v>
      </c>
      <c r="R195" s="211">
        <v>6</v>
      </c>
      <c r="S195" s="211">
        <v>7</v>
      </c>
      <c r="T195" s="211">
        <v>8</v>
      </c>
      <c r="U195" s="212">
        <v>9</v>
      </c>
      <c r="V195" s="213">
        <v>10</v>
      </c>
      <c r="W195" s="209">
        <v>11</v>
      </c>
      <c r="X195" s="210">
        <v>12</v>
      </c>
      <c r="Y195" s="211">
        <v>13</v>
      </c>
      <c r="Z195" s="211">
        <v>14</v>
      </c>
      <c r="AA195" s="211">
        <v>15</v>
      </c>
      <c r="AB195" s="211">
        <v>16</v>
      </c>
      <c r="AC195" s="264">
        <v>17</v>
      </c>
      <c r="AD195" s="338"/>
    </row>
    <row r="196" spans="1:32" ht="33" customHeight="1" x14ac:dyDescent="0.25">
      <c r="A196" s="227" t="s">
        <v>74</v>
      </c>
      <c r="B196" s="235"/>
      <c r="C196" s="215"/>
      <c r="D196" s="216">
        <v>0</v>
      </c>
      <c r="E196" s="216">
        <v>0</v>
      </c>
      <c r="F196" s="216">
        <v>0</v>
      </c>
      <c r="G196" s="216">
        <v>20</v>
      </c>
      <c r="H196" s="216">
        <v>20</v>
      </c>
      <c r="I196" s="214"/>
      <c r="J196" s="215"/>
      <c r="K196" s="216">
        <v>20</v>
      </c>
      <c r="L196" s="286">
        <v>20</v>
      </c>
      <c r="M196" s="281">
        <v>20</v>
      </c>
      <c r="N196" s="216">
        <v>20</v>
      </c>
      <c r="O196" s="216">
        <v>20</v>
      </c>
      <c r="P196" s="214"/>
      <c r="Q196" s="215"/>
      <c r="R196" s="216">
        <v>20</v>
      </c>
      <c r="S196" s="216">
        <v>20</v>
      </c>
      <c r="T196" s="216">
        <v>20</v>
      </c>
      <c r="U196" s="216">
        <v>20</v>
      </c>
      <c r="V196" s="216">
        <v>20</v>
      </c>
      <c r="W196" s="214"/>
      <c r="X196" s="215"/>
      <c r="Y196" s="216">
        <v>20</v>
      </c>
      <c r="Z196" s="216">
        <v>20</v>
      </c>
      <c r="AA196" s="216">
        <v>20</v>
      </c>
      <c r="AB196" s="216">
        <v>20</v>
      </c>
      <c r="AC196" s="265">
        <v>0</v>
      </c>
      <c r="AD196" s="267">
        <f>SUM(B196:AC196)</f>
        <v>320</v>
      </c>
    </row>
    <row r="197" spans="1:32" ht="33" customHeight="1" thickBot="1" x14ac:dyDescent="0.3">
      <c r="A197" s="228" t="s">
        <v>75</v>
      </c>
      <c r="B197" s="237"/>
      <c r="C197" s="218"/>
      <c r="D197" s="219">
        <v>0</v>
      </c>
      <c r="E197" s="219">
        <v>0</v>
      </c>
      <c r="F197" s="219">
        <v>20</v>
      </c>
      <c r="G197" s="219">
        <v>20</v>
      </c>
      <c r="H197" s="219">
        <v>20</v>
      </c>
      <c r="I197" s="217"/>
      <c r="J197" s="218"/>
      <c r="K197" s="219">
        <v>20</v>
      </c>
      <c r="L197" s="287">
        <v>20</v>
      </c>
      <c r="M197" s="282">
        <v>20</v>
      </c>
      <c r="N197" s="219">
        <v>20</v>
      </c>
      <c r="O197" s="219">
        <v>20</v>
      </c>
      <c r="P197" s="217"/>
      <c r="Q197" s="218"/>
      <c r="R197" s="219">
        <v>40</v>
      </c>
      <c r="S197" s="219">
        <v>40</v>
      </c>
      <c r="T197" s="219">
        <v>40</v>
      </c>
      <c r="U197" s="219">
        <v>40</v>
      </c>
      <c r="V197" s="219">
        <v>40</v>
      </c>
      <c r="W197" s="217"/>
      <c r="X197" s="218"/>
      <c r="Y197" s="219">
        <v>40</v>
      </c>
      <c r="Z197" s="219">
        <v>40</v>
      </c>
      <c r="AA197" s="219">
        <v>40</v>
      </c>
      <c r="AB197" s="219">
        <v>40</v>
      </c>
      <c r="AC197" s="266">
        <v>0</v>
      </c>
      <c r="AD197" s="268">
        <f t="shared" ref="AD197" si="22">SUM(B197:AC197)</f>
        <v>520</v>
      </c>
    </row>
    <row r="198" spans="1:32" ht="33" customHeight="1" thickBot="1" x14ac:dyDescent="0.3">
      <c r="A198" s="279"/>
      <c r="B198" s="288">
        <f t="shared" ref="B198:AD198" si="23">SUM(B196:B197)</f>
        <v>0</v>
      </c>
      <c r="C198" s="257">
        <f t="shared" si="23"/>
        <v>0</v>
      </c>
      <c r="D198" s="258">
        <f t="shared" si="23"/>
        <v>0</v>
      </c>
      <c r="E198" s="258">
        <f t="shared" si="23"/>
        <v>0</v>
      </c>
      <c r="F198" s="258">
        <f t="shared" si="23"/>
        <v>20</v>
      </c>
      <c r="G198" s="258">
        <f t="shared" si="23"/>
        <v>40</v>
      </c>
      <c r="H198" s="259">
        <f t="shared" si="23"/>
        <v>40</v>
      </c>
      <c r="I198" s="256">
        <f t="shared" si="23"/>
        <v>0</v>
      </c>
      <c r="J198" s="257">
        <f t="shared" si="23"/>
        <v>0</v>
      </c>
      <c r="K198" s="258">
        <f t="shared" si="23"/>
        <v>40</v>
      </c>
      <c r="L198" s="289">
        <f t="shared" si="23"/>
        <v>40</v>
      </c>
      <c r="M198" s="283">
        <f t="shared" si="23"/>
        <v>40</v>
      </c>
      <c r="N198" s="258">
        <f t="shared" si="23"/>
        <v>40</v>
      </c>
      <c r="O198" s="260">
        <f t="shared" si="23"/>
        <v>40</v>
      </c>
      <c r="P198" s="256">
        <f t="shared" si="23"/>
        <v>0</v>
      </c>
      <c r="Q198" s="257">
        <f t="shared" si="23"/>
        <v>0</v>
      </c>
      <c r="R198" s="258">
        <f t="shared" si="23"/>
        <v>60</v>
      </c>
      <c r="S198" s="258">
        <f t="shared" si="23"/>
        <v>60</v>
      </c>
      <c r="T198" s="258">
        <f t="shared" si="23"/>
        <v>60</v>
      </c>
      <c r="U198" s="261">
        <f t="shared" si="23"/>
        <v>60</v>
      </c>
      <c r="V198" s="259">
        <f t="shared" si="23"/>
        <v>60</v>
      </c>
      <c r="W198" s="256">
        <f t="shared" si="23"/>
        <v>0</v>
      </c>
      <c r="X198" s="257">
        <f t="shared" si="23"/>
        <v>0</v>
      </c>
      <c r="Y198" s="258">
        <f t="shared" si="23"/>
        <v>60</v>
      </c>
      <c r="Z198" s="258">
        <f t="shared" si="23"/>
        <v>60</v>
      </c>
      <c r="AA198" s="258">
        <f t="shared" si="23"/>
        <v>60</v>
      </c>
      <c r="AB198" s="258">
        <f t="shared" si="23"/>
        <v>60</v>
      </c>
      <c r="AC198" s="262">
        <f t="shared" si="23"/>
        <v>0</v>
      </c>
      <c r="AD198" s="269">
        <f t="shared" si="23"/>
        <v>840</v>
      </c>
      <c r="AE198" s="191" t="s">
        <v>72</v>
      </c>
    </row>
    <row r="199" spans="1:32" ht="33" customHeight="1" thickBot="1" x14ac:dyDescent="0.3">
      <c r="B199" s="192"/>
      <c r="C199" s="192"/>
      <c r="D199" s="192"/>
      <c r="E199" s="192"/>
      <c r="F199" s="192"/>
      <c r="G199" s="193"/>
      <c r="H199" s="191">
        <f>SUM(B198:H198)</f>
        <v>100</v>
      </c>
      <c r="I199" s="192"/>
      <c r="J199" s="192"/>
      <c r="K199" s="192"/>
      <c r="L199" s="192"/>
      <c r="M199" s="192"/>
      <c r="N199" s="193"/>
      <c r="O199" s="191">
        <f>SUM(I198:O198)</f>
        <v>200</v>
      </c>
      <c r="P199" s="192"/>
      <c r="Q199" s="192"/>
      <c r="R199" s="192"/>
      <c r="S199" s="192"/>
      <c r="T199" s="192"/>
      <c r="U199" s="193"/>
      <c r="V199" s="191">
        <f>SUM(P198:V198)</f>
        <v>300</v>
      </c>
      <c r="W199" s="192"/>
      <c r="X199" s="192"/>
      <c r="Y199" s="192"/>
      <c r="Z199" s="192"/>
      <c r="AA199" s="192"/>
      <c r="AB199" s="193"/>
      <c r="AC199" s="191">
        <f>SUM(W198:AC198)</f>
        <v>240</v>
      </c>
      <c r="AD199" s="220">
        <f>AD198/60</f>
        <v>14</v>
      </c>
      <c r="AE199" s="191" t="s">
        <v>73</v>
      </c>
    </row>
    <row r="200" spans="1:32" ht="21" customHeight="1" thickBot="1" x14ac:dyDescent="0.3">
      <c r="B200" s="192"/>
      <c r="C200" s="192"/>
      <c r="D200" s="192"/>
      <c r="E200" s="192"/>
      <c r="F200" s="192"/>
      <c r="G200" s="193"/>
      <c r="H200" s="191"/>
      <c r="I200" s="192"/>
      <c r="J200" s="192"/>
      <c r="K200" s="192"/>
      <c r="L200" s="192"/>
      <c r="M200" s="192"/>
      <c r="N200" s="193"/>
      <c r="O200" s="191"/>
      <c r="P200" s="192"/>
      <c r="Q200" s="192"/>
      <c r="R200" s="192"/>
      <c r="S200" s="192"/>
      <c r="T200" s="192"/>
      <c r="U200" s="193"/>
      <c r="V200" s="191"/>
      <c r="W200" s="192"/>
      <c r="X200" s="192"/>
      <c r="Y200" s="192"/>
      <c r="Z200" s="192"/>
      <c r="AA200" s="192"/>
      <c r="AB200" s="193"/>
      <c r="AC200" s="191"/>
      <c r="AD200" s="200"/>
      <c r="AE200" s="191"/>
    </row>
    <row r="201" spans="1:32" ht="21" customHeight="1" x14ac:dyDescent="0.25">
      <c r="A201" s="271"/>
      <c r="B201" s="339" t="s">
        <v>80</v>
      </c>
      <c r="C201" s="340"/>
      <c r="D201" s="340"/>
      <c r="E201" s="340"/>
      <c r="F201" s="340"/>
      <c r="G201" s="340"/>
      <c r="H201" s="341"/>
      <c r="I201" s="339" t="s">
        <v>81</v>
      </c>
      <c r="J201" s="340"/>
      <c r="K201" s="340"/>
      <c r="L201" s="340"/>
      <c r="M201" s="340"/>
      <c r="N201" s="340"/>
      <c r="O201" s="341"/>
      <c r="P201" s="339" t="s">
        <v>82</v>
      </c>
      <c r="Q201" s="340"/>
      <c r="R201" s="340"/>
      <c r="S201" s="340"/>
      <c r="T201" s="340"/>
      <c r="U201" s="340"/>
      <c r="V201" s="341"/>
      <c r="W201" s="339" t="s">
        <v>83</v>
      </c>
      <c r="X201" s="340"/>
      <c r="Y201" s="340"/>
      <c r="Z201" s="340"/>
      <c r="AA201" s="340"/>
      <c r="AB201" s="340"/>
      <c r="AC201" s="341"/>
      <c r="AD201" s="272"/>
      <c r="AE201" s="273"/>
    </row>
    <row r="202" spans="1:32" ht="21" customHeight="1" thickBot="1" x14ac:dyDescent="0.3">
      <c r="A202" s="274" t="s">
        <v>84</v>
      </c>
      <c r="B202" s="275"/>
      <c r="C202" s="276"/>
      <c r="D202" s="276"/>
      <c r="E202" s="276"/>
      <c r="F202" s="346">
        <v>60000</v>
      </c>
      <c r="G202" s="346"/>
      <c r="H202" s="347"/>
      <c r="I202" s="275"/>
      <c r="J202" s="276"/>
      <c r="K202" s="276"/>
      <c r="L202" s="276"/>
      <c r="M202" s="346">
        <v>120000</v>
      </c>
      <c r="N202" s="346"/>
      <c r="O202" s="347"/>
      <c r="P202" s="275"/>
      <c r="Q202" s="276"/>
      <c r="R202" s="276"/>
      <c r="S202" s="276"/>
      <c r="T202" s="346">
        <v>180000</v>
      </c>
      <c r="U202" s="346"/>
      <c r="V202" s="347"/>
      <c r="W202" s="275"/>
      <c r="X202" s="276"/>
      <c r="Y202" s="276"/>
      <c r="Z202" s="276"/>
      <c r="AA202" s="346">
        <v>144000</v>
      </c>
      <c r="AB202" s="346"/>
      <c r="AC202" s="347"/>
      <c r="AD202" s="277">
        <f>F202+M202+T202+AA202</f>
        <v>504000</v>
      </c>
      <c r="AE202" s="278" t="s">
        <v>85</v>
      </c>
    </row>
    <row r="203" spans="1:32" ht="21" customHeight="1" x14ac:dyDescent="0.25">
      <c r="B203" s="192"/>
      <c r="C203" s="192"/>
      <c r="D203" s="192"/>
      <c r="E203" s="192"/>
      <c r="F203" s="192"/>
      <c r="G203" s="193"/>
      <c r="H203" s="191"/>
      <c r="I203" s="192"/>
      <c r="J203" s="192"/>
      <c r="K203" s="192"/>
      <c r="L203" s="192"/>
      <c r="M203" s="192"/>
      <c r="N203" s="193"/>
      <c r="O203" s="191"/>
      <c r="P203" s="192"/>
      <c r="Q203" s="192"/>
      <c r="R203" s="192"/>
      <c r="S203" s="192"/>
      <c r="T203" s="192"/>
      <c r="U203" s="193"/>
      <c r="V203" s="191"/>
      <c r="W203" s="192"/>
      <c r="X203" s="192"/>
      <c r="Y203" s="192"/>
      <c r="Z203" s="192"/>
      <c r="AA203" s="192"/>
      <c r="AB203" s="193"/>
      <c r="AC203" s="191"/>
      <c r="AD203" s="200"/>
      <c r="AE203" s="191"/>
    </row>
    <row r="204" spans="1:32" ht="21" customHeight="1" x14ac:dyDescent="0.25">
      <c r="B204" s="192"/>
      <c r="C204" s="192"/>
      <c r="D204" s="192"/>
      <c r="E204" s="192"/>
      <c r="F204" s="192"/>
      <c r="G204" s="193"/>
      <c r="H204" s="191"/>
      <c r="I204" s="192"/>
      <c r="J204" s="192"/>
      <c r="K204" s="192"/>
      <c r="L204" s="192"/>
      <c r="M204" s="192"/>
      <c r="N204" s="193"/>
      <c r="O204" s="191"/>
      <c r="P204" s="192"/>
      <c r="Q204" s="192"/>
      <c r="R204" s="192"/>
      <c r="S204" s="192"/>
      <c r="T204" s="192"/>
      <c r="U204" s="193"/>
      <c r="V204" s="191"/>
      <c r="W204" s="192"/>
      <c r="X204" s="192"/>
      <c r="Y204" s="192"/>
      <c r="Z204" s="192"/>
      <c r="AA204" s="192"/>
      <c r="AB204" s="193"/>
      <c r="AC204" s="191"/>
      <c r="AD204" s="200"/>
      <c r="AE204" s="191"/>
    </row>
    <row r="205" spans="1:32" ht="33" customHeight="1" x14ac:dyDescent="0.25"/>
    <row r="206" spans="1:32" ht="33" customHeight="1" x14ac:dyDescent="0.25"/>
    <row r="207" spans="1:32" ht="33" customHeight="1" x14ac:dyDescent="0.25">
      <c r="A207" s="186" t="s">
        <v>79</v>
      </c>
      <c r="B207" s="187"/>
      <c r="C207" s="187"/>
      <c r="D207" s="187"/>
      <c r="E207" s="187"/>
      <c r="F207" s="187"/>
      <c r="G207" s="187"/>
      <c r="H207" s="187"/>
      <c r="I207" s="187"/>
      <c r="J207" s="187"/>
      <c r="K207" s="187"/>
      <c r="L207" s="187"/>
      <c r="M207" s="187"/>
      <c r="N207" s="187"/>
      <c r="O207" s="187"/>
      <c r="P207" s="187"/>
      <c r="Q207" s="187"/>
      <c r="R207" s="187"/>
      <c r="S207" s="187"/>
      <c r="T207" s="187"/>
      <c r="U207" s="187"/>
      <c r="V207" s="187"/>
      <c r="W207" s="187"/>
      <c r="X207" s="187"/>
      <c r="Y207" s="187"/>
      <c r="Z207" s="187"/>
      <c r="AA207" s="187"/>
      <c r="AB207" s="187"/>
      <c r="AC207" s="187"/>
      <c r="AD207" s="187"/>
      <c r="AE207" s="188"/>
      <c r="AF207" s="188"/>
    </row>
    <row r="208" spans="1:32" ht="33" customHeight="1" x14ac:dyDescent="0.25">
      <c r="A208" s="186" t="s">
        <v>86</v>
      </c>
      <c r="B208" s="190"/>
      <c r="C208" s="190"/>
      <c r="D208" s="190"/>
      <c r="E208" s="190"/>
      <c r="F208" s="190"/>
      <c r="G208" s="190"/>
      <c r="H208" s="190"/>
      <c r="I208" s="190"/>
      <c r="J208" s="190"/>
      <c r="K208" s="190"/>
    </row>
    <row r="209" spans="1:32" ht="33" customHeight="1" thickBot="1" x14ac:dyDescent="0.3">
      <c r="A209" s="189" t="s">
        <v>99</v>
      </c>
      <c r="B209" s="190"/>
      <c r="C209" s="190"/>
      <c r="D209" s="190"/>
      <c r="E209" s="190"/>
      <c r="F209" s="190"/>
      <c r="G209" s="190"/>
      <c r="H209" s="190"/>
      <c r="I209" s="190"/>
      <c r="J209" s="190"/>
      <c r="K209" s="190"/>
    </row>
    <row r="210" spans="1:32" ht="33" customHeight="1" thickBot="1" x14ac:dyDescent="0.3">
      <c r="A210" s="333" t="s">
        <v>62</v>
      </c>
      <c r="B210" s="342" t="s">
        <v>76</v>
      </c>
      <c r="C210" s="343"/>
      <c r="D210" s="343"/>
      <c r="E210" s="343"/>
      <c r="F210" s="343"/>
      <c r="G210" s="343"/>
      <c r="H210" s="343"/>
      <c r="I210" s="343"/>
      <c r="J210" s="343"/>
      <c r="K210" s="343"/>
      <c r="L210" s="344"/>
      <c r="M210" s="345" t="s">
        <v>77</v>
      </c>
      <c r="N210" s="343"/>
      <c r="O210" s="343"/>
      <c r="P210" s="343"/>
      <c r="Q210" s="343"/>
      <c r="R210" s="343"/>
      <c r="S210" s="343"/>
      <c r="T210" s="343"/>
      <c r="U210" s="343"/>
      <c r="V210" s="343"/>
      <c r="W210" s="343"/>
      <c r="X210" s="343"/>
      <c r="Y210" s="343"/>
      <c r="Z210" s="343"/>
      <c r="AA210" s="343"/>
      <c r="AB210" s="343"/>
      <c r="AC210" s="343"/>
      <c r="AD210" s="336" t="s">
        <v>63</v>
      </c>
    </row>
    <row r="211" spans="1:32" ht="33" customHeight="1" thickBot="1" x14ac:dyDescent="0.3">
      <c r="A211" s="334"/>
      <c r="B211" s="284" t="s">
        <v>64</v>
      </c>
      <c r="C211" s="179" t="s">
        <v>65</v>
      </c>
      <c r="D211" s="179" t="s">
        <v>66</v>
      </c>
      <c r="E211" s="179" t="s">
        <v>67</v>
      </c>
      <c r="F211" s="179" t="s">
        <v>68</v>
      </c>
      <c r="G211" s="179" t="s">
        <v>69</v>
      </c>
      <c r="H211" s="180" t="s">
        <v>70</v>
      </c>
      <c r="I211" s="178" t="s">
        <v>64</v>
      </c>
      <c r="J211" s="179" t="s">
        <v>65</v>
      </c>
      <c r="K211" s="179" t="s">
        <v>66</v>
      </c>
      <c r="L211" s="285" t="s">
        <v>67</v>
      </c>
      <c r="M211" s="280" t="s">
        <v>68</v>
      </c>
      <c r="N211" s="202" t="s">
        <v>69</v>
      </c>
      <c r="O211" s="182" t="s">
        <v>70</v>
      </c>
      <c r="P211" s="183" t="s">
        <v>64</v>
      </c>
      <c r="Q211" s="181" t="s">
        <v>65</v>
      </c>
      <c r="R211" s="181" t="s">
        <v>66</v>
      </c>
      <c r="S211" s="181" t="s">
        <v>67</v>
      </c>
      <c r="T211" s="181" t="s">
        <v>68</v>
      </c>
      <c r="U211" s="181" t="s">
        <v>69</v>
      </c>
      <c r="V211" s="182" t="s">
        <v>70</v>
      </c>
      <c r="W211" s="183" t="s">
        <v>64</v>
      </c>
      <c r="X211" s="181" t="s">
        <v>65</v>
      </c>
      <c r="Y211" s="181" t="s">
        <v>66</v>
      </c>
      <c r="Z211" s="181" t="s">
        <v>67</v>
      </c>
      <c r="AA211" s="181" t="s">
        <v>68</v>
      </c>
      <c r="AB211" s="181" t="s">
        <v>69</v>
      </c>
      <c r="AC211" s="263" t="s">
        <v>70</v>
      </c>
      <c r="AD211" s="337"/>
    </row>
    <row r="212" spans="1:32" ht="33" customHeight="1" thickBot="1" x14ac:dyDescent="0.3">
      <c r="A212" s="335"/>
      <c r="B212" s="233">
        <v>21</v>
      </c>
      <c r="C212" s="204">
        <v>22</v>
      </c>
      <c r="D212" s="205">
        <v>23</v>
      </c>
      <c r="E212" s="205">
        <v>24</v>
      </c>
      <c r="F212" s="205">
        <v>25</v>
      </c>
      <c r="G212" s="205">
        <v>26</v>
      </c>
      <c r="H212" s="206">
        <v>27</v>
      </c>
      <c r="I212" s="203">
        <v>28</v>
      </c>
      <c r="J212" s="204">
        <v>29</v>
      </c>
      <c r="K212" s="205">
        <v>30</v>
      </c>
      <c r="L212" s="234">
        <v>31</v>
      </c>
      <c r="M212" s="230">
        <v>1</v>
      </c>
      <c r="N212" s="207">
        <v>2</v>
      </c>
      <c r="O212" s="208">
        <v>3</v>
      </c>
      <c r="P212" s="209">
        <v>4</v>
      </c>
      <c r="Q212" s="210">
        <v>5</v>
      </c>
      <c r="R212" s="211">
        <v>6</v>
      </c>
      <c r="S212" s="211">
        <v>7</v>
      </c>
      <c r="T212" s="211">
        <v>8</v>
      </c>
      <c r="U212" s="212">
        <v>9</v>
      </c>
      <c r="V212" s="213">
        <v>10</v>
      </c>
      <c r="W212" s="209">
        <v>11</v>
      </c>
      <c r="X212" s="210">
        <v>12</v>
      </c>
      <c r="Y212" s="211">
        <v>13</v>
      </c>
      <c r="Z212" s="211">
        <v>14</v>
      </c>
      <c r="AA212" s="211">
        <v>15</v>
      </c>
      <c r="AB212" s="211">
        <v>16</v>
      </c>
      <c r="AC212" s="264">
        <v>17</v>
      </c>
      <c r="AD212" s="338"/>
    </row>
    <row r="213" spans="1:32" ht="33" customHeight="1" x14ac:dyDescent="0.25">
      <c r="A213" s="227" t="s">
        <v>74</v>
      </c>
      <c r="B213" s="235"/>
      <c r="C213" s="215"/>
      <c r="D213" s="216">
        <v>0</v>
      </c>
      <c r="E213" s="216">
        <v>0</v>
      </c>
      <c r="F213" s="216">
        <v>0</v>
      </c>
      <c r="G213" s="216">
        <v>20</v>
      </c>
      <c r="H213" s="216">
        <v>20</v>
      </c>
      <c r="I213" s="214"/>
      <c r="J213" s="215"/>
      <c r="K213" s="216">
        <v>20</v>
      </c>
      <c r="L213" s="286">
        <v>20</v>
      </c>
      <c r="M213" s="281">
        <v>20</v>
      </c>
      <c r="N213" s="216">
        <v>20</v>
      </c>
      <c r="O213" s="216">
        <v>20</v>
      </c>
      <c r="P213" s="214"/>
      <c r="Q213" s="215"/>
      <c r="R213" s="216">
        <v>20</v>
      </c>
      <c r="S213" s="216">
        <v>20</v>
      </c>
      <c r="T213" s="216">
        <v>20</v>
      </c>
      <c r="U213" s="216">
        <v>20</v>
      </c>
      <c r="V213" s="216">
        <v>20</v>
      </c>
      <c r="W213" s="214"/>
      <c r="X213" s="215"/>
      <c r="Y213" s="216">
        <v>20</v>
      </c>
      <c r="Z213" s="216">
        <v>20</v>
      </c>
      <c r="AA213" s="216">
        <v>20</v>
      </c>
      <c r="AB213" s="216">
        <v>20</v>
      </c>
      <c r="AC213" s="265">
        <v>0</v>
      </c>
      <c r="AD213" s="267">
        <f>SUM(B213:AC213)</f>
        <v>320</v>
      </c>
    </row>
    <row r="214" spans="1:32" ht="33" customHeight="1" thickBot="1" x14ac:dyDescent="0.3">
      <c r="A214" s="228" t="s">
        <v>75</v>
      </c>
      <c r="B214" s="237"/>
      <c r="C214" s="218"/>
      <c r="D214" s="219">
        <v>0</v>
      </c>
      <c r="E214" s="219">
        <v>0</v>
      </c>
      <c r="F214" s="219">
        <v>20</v>
      </c>
      <c r="G214" s="219">
        <v>20</v>
      </c>
      <c r="H214" s="219">
        <v>20</v>
      </c>
      <c r="I214" s="217"/>
      <c r="J214" s="218"/>
      <c r="K214" s="219">
        <v>20</v>
      </c>
      <c r="L214" s="287">
        <v>20</v>
      </c>
      <c r="M214" s="282">
        <v>20</v>
      </c>
      <c r="N214" s="219">
        <v>20</v>
      </c>
      <c r="O214" s="219">
        <v>20</v>
      </c>
      <c r="P214" s="217"/>
      <c r="Q214" s="218"/>
      <c r="R214" s="219">
        <v>40</v>
      </c>
      <c r="S214" s="219">
        <v>40</v>
      </c>
      <c r="T214" s="219">
        <v>40</v>
      </c>
      <c r="U214" s="219">
        <v>40</v>
      </c>
      <c r="V214" s="219">
        <v>40</v>
      </c>
      <c r="W214" s="217"/>
      <c r="X214" s="218"/>
      <c r="Y214" s="219">
        <v>40</v>
      </c>
      <c r="Z214" s="219">
        <v>40</v>
      </c>
      <c r="AA214" s="219">
        <v>40</v>
      </c>
      <c r="AB214" s="219">
        <v>40</v>
      </c>
      <c r="AC214" s="266">
        <v>0</v>
      </c>
      <c r="AD214" s="268">
        <f t="shared" ref="AD214" si="24">SUM(B214:AC214)</f>
        <v>520</v>
      </c>
    </row>
    <row r="215" spans="1:32" ht="33" customHeight="1" thickBot="1" x14ac:dyDescent="0.3">
      <c r="A215" s="279"/>
      <c r="B215" s="288">
        <f t="shared" ref="B215:AD215" si="25">SUM(B213:B214)</f>
        <v>0</v>
      </c>
      <c r="C215" s="257">
        <f t="shared" si="25"/>
        <v>0</v>
      </c>
      <c r="D215" s="258">
        <f t="shared" si="25"/>
        <v>0</v>
      </c>
      <c r="E215" s="258">
        <f t="shared" si="25"/>
        <v>0</v>
      </c>
      <c r="F215" s="258">
        <f t="shared" si="25"/>
        <v>20</v>
      </c>
      <c r="G215" s="258">
        <f t="shared" si="25"/>
        <v>40</v>
      </c>
      <c r="H215" s="259">
        <f t="shared" si="25"/>
        <v>40</v>
      </c>
      <c r="I215" s="256">
        <f t="shared" si="25"/>
        <v>0</v>
      </c>
      <c r="J215" s="257">
        <f t="shared" si="25"/>
        <v>0</v>
      </c>
      <c r="K215" s="258">
        <f t="shared" si="25"/>
        <v>40</v>
      </c>
      <c r="L215" s="289">
        <f t="shared" si="25"/>
        <v>40</v>
      </c>
      <c r="M215" s="283">
        <f t="shared" si="25"/>
        <v>40</v>
      </c>
      <c r="N215" s="258">
        <f t="shared" si="25"/>
        <v>40</v>
      </c>
      <c r="O215" s="260">
        <f t="shared" si="25"/>
        <v>40</v>
      </c>
      <c r="P215" s="256">
        <f t="shared" si="25"/>
        <v>0</v>
      </c>
      <c r="Q215" s="257">
        <f t="shared" si="25"/>
        <v>0</v>
      </c>
      <c r="R215" s="258">
        <f t="shared" si="25"/>
        <v>60</v>
      </c>
      <c r="S215" s="258">
        <f t="shared" si="25"/>
        <v>60</v>
      </c>
      <c r="T215" s="258">
        <f t="shared" si="25"/>
        <v>60</v>
      </c>
      <c r="U215" s="261">
        <f t="shared" si="25"/>
        <v>60</v>
      </c>
      <c r="V215" s="259">
        <f t="shared" si="25"/>
        <v>60</v>
      </c>
      <c r="W215" s="256">
        <f t="shared" si="25"/>
        <v>0</v>
      </c>
      <c r="X215" s="257">
        <f t="shared" si="25"/>
        <v>0</v>
      </c>
      <c r="Y215" s="258">
        <f t="shared" si="25"/>
        <v>60</v>
      </c>
      <c r="Z215" s="258">
        <f t="shared" si="25"/>
        <v>60</v>
      </c>
      <c r="AA215" s="258">
        <f t="shared" si="25"/>
        <v>60</v>
      </c>
      <c r="AB215" s="258">
        <f t="shared" si="25"/>
        <v>60</v>
      </c>
      <c r="AC215" s="262">
        <f t="shared" si="25"/>
        <v>0</v>
      </c>
      <c r="AD215" s="269">
        <f t="shared" si="25"/>
        <v>840</v>
      </c>
      <c r="AE215" s="191" t="s">
        <v>72</v>
      </c>
    </row>
    <row r="216" spans="1:32" ht="33" customHeight="1" thickBot="1" x14ac:dyDescent="0.3">
      <c r="B216" s="192"/>
      <c r="C216" s="192"/>
      <c r="D216" s="192"/>
      <c r="E216" s="192"/>
      <c r="F216" s="192"/>
      <c r="G216" s="193"/>
      <c r="H216" s="191">
        <f>SUM(B215:H215)</f>
        <v>100</v>
      </c>
      <c r="I216" s="192"/>
      <c r="J216" s="192"/>
      <c r="K216" s="192"/>
      <c r="L216" s="192"/>
      <c r="M216" s="192"/>
      <c r="N216" s="193"/>
      <c r="O216" s="191">
        <f>SUM(I215:O215)</f>
        <v>200</v>
      </c>
      <c r="P216" s="192"/>
      <c r="Q216" s="192"/>
      <c r="R216" s="192"/>
      <c r="S216" s="192"/>
      <c r="T216" s="192"/>
      <c r="U216" s="193"/>
      <c r="V216" s="191">
        <f>SUM(P215:V215)</f>
        <v>300</v>
      </c>
      <c r="W216" s="192"/>
      <c r="X216" s="192"/>
      <c r="Y216" s="192"/>
      <c r="Z216" s="192"/>
      <c r="AA216" s="192"/>
      <c r="AB216" s="193"/>
      <c r="AC216" s="191">
        <f>SUM(W215:AC215)</f>
        <v>240</v>
      </c>
      <c r="AD216" s="220">
        <f>AD215/60</f>
        <v>14</v>
      </c>
      <c r="AE216" s="191" t="s">
        <v>73</v>
      </c>
    </row>
    <row r="217" spans="1:32" ht="21" customHeight="1" thickBot="1" x14ac:dyDescent="0.3">
      <c r="B217" s="192"/>
      <c r="C217" s="192"/>
      <c r="D217" s="192"/>
      <c r="E217" s="192"/>
      <c r="F217" s="192"/>
      <c r="G217" s="193"/>
      <c r="H217" s="191"/>
      <c r="I217" s="192"/>
      <c r="J217" s="192"/>
      <c r="K217" s="192"/>
      <c r="L217" s="192"/>
      <c r="M217" s="192"/>
      <c r="N217" s="193"/>
      <c r="O217" s="191"/>
      <c r="P217" s="192"/>
      <c r="Q217" s="192"/>
      <c r="R217" s="192"/>
      <c r="S217" s="192"/>
      <c r="T217" s="192"/>
      <c r="U217" s="193"/>
      <c r="V217" s="191"/>
      <c r="W217" s="192"/>
      <c r="X217" s="192"/>
      <c r="Y217" s="192"/>
      <c r="Z217" s="192"/>
      <c r="AA217" s="192"/>
      <c r="AB217" s="193"/>
      <c r="AC217" s="191"/>
      <c r="AD217" s="200"/>
      <c r="AE217" s="191"/>
    </row>
    <row r="218" spans="1:32" ht="21" customHeight="1" x14ac:dyDescent="0.25">
      <c r="A218" s="271"/>
      <c r="B218" s="339" t="s">
        <v>80</v>
      </c>
      <c r="C218" s="340"/>
      <c r="D218" s="340"/>
      <c r="E218" s="340"/>
      <c r="F218" s="340"/>
      <c r="G218" s="340"/>
      <c r="H218" s="341"/>
      <c r="I218" s="339" t="s">
        <v>81</v>
      </c>
      <c r="J218" s="340"/>
      <c r="K218" s="340"/>
      <c r="L218" s="340"/>
      <c r="M218" s="340"/>
      <c r="N218" s="340"/>
      <c r="O218" s="341"/>
      <c r="P218" s="339" t="s">
        <v>82</v>
      </c>
      <c r="Q218" s="340"/>
      <c r="R218" s="340"/>
      <c r="S218" s="340"/>
      <c r="T218" s="340"/>
      <c r="U218" s="340"/>
      <c r="V218" s="341"/>
      <c r="W218" s="339" t="s">
        <v>83</v>
      </c>
      <c r="X218" s="340"/>
      <c r="Y218" s="340"/>
      <c r="Z218" s="340"/>
      <c r="AA218" s="340"/>
      <c r="AB218" s="340"/>
      <c r="AC218" s="341"/>
      <c r="AD218" s="272"/>
      <c r="AE218" s="273"/>
    </row>
    <row r="219" spans="1:32" ht="21" customHeight="1" thickBot="1" x14ac:dyDescent="0.3">
      <c r="A219" s="274" t="s">
        <v>84</v>
      </c>
      <c r="B219" s="275"/>
      <c r="C219" s="276"/>
      <c r="D219" s="276"/>
      <c r="E219" s="276"/>
      <c r="F219" s="346">
        <v>60000</v>
      </c>
      <c r="G219" s="346"/>
      <c r="H219" s="347"/>
      <c r="I219" s="275"/>
      <c r="J219" s="276"/>
      <c r="K219" s="276"/>
      <c r="L219" s="276"/>
      <c r="M219" s="346">
        <v>120000</v>
      </c>
      <c r="N219" s="346"/>
      <c r="O219" s="347"/>
      <c r="P219" s="275"/>
      <c r="Q219" s="276"/>
      <c r="R219" s="276"/>
      <c r="S219" s="276"/>
      <c r="T219" s="346">
        <v>180000</v>
      </c>
      <c r="U219" s="346"/>
      <c r="V219" s="347"/>
      <c r="W219" s="275"/>
      <c r="X219" s="276"/>
      <c r="Y219" s="276"/>
      <c r="Z219" s="276"/>
      <c r="AA219" s="346">
        <v>144000</v>
      </c>
      <c r="AB219" s="346"/>
      <c r="AC219" s="347"/>
      <c r="AD219" s="277">
        <f>F219+M219+T219+AA219</f>
        <v>504000</v>
      </c>
      <c r="AE219" s="278" t="s">
        <v>85</v>
      </c>
    </row>
    <row r="220" spans="1:32" ht="21" customHeight="1" x14ac:dyDescent="0.25">
      <c r="B220" s="192"/>
      <c r="C220" s="192"/>
      <c r="D220" s="192"/>
      <c r="E220" s="192"/>
      <c r="F220" s="192"/>
      <c r="G220" s="193"/>
      <c r="H220" s="191"/>
      <c r="I220" s="192"/>
      <c r="J220" s="192"/>
      <c r="K220" s="192"/>
      <c r="L220" s="192"/>
      <c r="M220" s="192"/>
      <c r="N220" s="193"/>
      <c r="O220" s="191"/>
      <c r="P220" s="192"/>
      <c r="Q220" s="192"/>
      <c r="R220" s="192"/>
      <c r="S220" s="192"/>
      <c r="T220" s="192"/>
      <c r="U220" s="193"/>
      <c r="V220" s="191"/>
      <c r="W220" s="192"/>
      <c r="X220" s="192"/>
      <c r="Y220" s="192"/>
      <c r="Z220" s="192"/>
      <c r="AA220" s="192"/>
      <c r="AB220" s="193"/>
      <c r="AC220" s="191"/>
      <c r="AD220" s="200"/>
      <c r="AE220" s="191"/>
    </row>
    <row r="221" spans="1:32" ht="21" customHeight="1" x14ac:dyDescent="0.25">
      <c r="B221" s="192"/>
      <c r="C221" s="192"/>
      <c r="D221" s="192"/>
      <c r="E221" s="192"/>
      <c r="F221" s="192"/>
      <c r="G221" s="193"/>
      <c r="H221" s="191"/>
      <c r="I221" s="192"/>
      <c r="J221" s="192"/>
      <c r="K221" s="192"/>
      <c r="L221" s="192"/>
      <c r="M221" s="192"/>
      <c r="N221" s="193"/>
      <c r="O221" s="191"/>
      <c r="P221" s="192"/>
      <c r="Q221" s="192"/>
      <c r="R221" s="192"/>
      <c r="S221" s="192"/>
      <c r="T221" s="192"/>
      <c r="U221" s="193"/>
      <c r="V221" s="191"/>
      <c r="W221" s="192"/>
      <c r="X221" s="192"/>
      <c r="Y221" s="192"/>
      <c r="Z221" s="192"/>
      <c r="AA221" s="192"/>
      <c r="AB221" s="193"/>
      <c r="AC221" s="191"/>
      <c r="AD221" s="200"/>
      <c r="AE221" s="191"/>
    </row>
    <row r="222" spans="1:32" ht="33" customHeight="1" x14ac:dyDescent="0.25"/>
    <row r="223" spans="1:32" ht="33" customHeight="1" x14ac:dyDescent="0.25"/>
    <row r="224" spans="1:32" ht="33" customHeight="1" x14ac:dyDescent="0.25">
      <c r="A224" s="186" t="s">
        <v>79</v>
      </c>
      <c r="B224" s="187"/>
      <c r="C224" s="187"/>
      <c r="D224" s="187"/>
      <c r="E224" s="187"/>
      <c r="F224" s="187"/>
      <c r="G224" s="187"/>
      <c r="H224" s="187"/>
      <c r="I224" s="187"/>
      <c r="J224" s="187"/>
      <c r="K224" s="187"/>
      <c r="L224" s="187"/>
      <c r="M224" s="187"/>
      <c r="N224" s="187"/>
      <c r="O224" s="187"/>
      <c r="P224" s="187"/>
      <c r="Q224" s="187"/>
      <c r="R224" s="187"/>
      <c r="S224" s="187"/>
      <c r="T224" s="187"/>
      <c r="U224" s="187"/>
      <c r="V224" s="187"/>
      <c r="W224" s="187"/>
      <c r="X224" s="187"/>
      <c r="Y224" s="187"/>
      <c r="Z224" s="187"/>
      <c r="AA224" s="187"/>
      <c r="AB224" s="187"/>
      <c r="AC224" s="187"/>
      <c r="AD224" s="187"/>
      <c r="AE224" s="188"/>
      <c r="AF224" s="188"/>
    </row>
    <row r="225" spans="1:31" ht="33" customHeight="1" x14ac:dyDescent="0.25">
      <c r="A225" s="186" t="s">
        <v>86</v>
      </c>
      <c r="B225" s="190"/>
      <c r="C225" s="190"/>
      <c r="D225" s="190"/>
      <c r="E225" s="190"/>
      <c r="F225" s="190"/>
      <c r="G225" s="190"/>
      <c r="H225" s="190"/>
      <c r="I225" s="190"/>
      <c r="J225" s="190"/>
      <c r="K225" s="190"/>
    </row>
    <row r="226" spans="1:31" ht="33" customHeight="1" thickBot="1" x14ac:dyDescent="0.3">
      <c r="A226" s="189" t="s">
        <v>100</v>
      </c>
      <c r="B226" s="190"/>
      <c r="C226" s="190"/>
      <c r="D226" s="190"/>
      <c r="E226" s="190"/>
      <c r="F226" s="190"/>
      <c r="G226" s="190"/>
      <c r="H226" s="190"/>
      <c r="I226" s="190"/>
      <c r="J226" s="190"/>
      <c r="K226" s="190"/>
    </row>
    <row r="227" spans="1:31" ht="33" customHeight="1" thickBot="1" x14ac:dyDescent="0.3">
      <c r="A227" s="333" t="s">
        <v>62</v>
      </c>
      <c r="B227" s="342" t="s">
        <v>76</v>
      </c>
      <c r="C227" s="343"/>
      <c r="D227" s="343"/>
      <c r="E227" s="343"/>
      <c r="F227" s="343"/>
      <c r="G227" s="343"/>
      <c r="H227" s="343"/>
      <c r="I227" s="343"/>
      <c r="J227" s="343"/>
      <c r="K227" s="343"/>
      <c r="L227" s="344"/>
      <c r="M227" s="345" t="s">
        <v>77</v>
      </c>
      <c r="N227" s="343"/>
      <c r="O227" s="343"/>
      <c r="P227" s="343"/>
      <c r="Q227" s="343"/>
      <c r="R227" s="343"/>
      <c r="S227" s="343"/>
      <c r="T227" s="343"/>
      <c r="U227" s="343"/>
      <c r="V227" s="343"/>
      <c r="W227" s="343"/>
      <c r="X227" s="343"/>
      <c r="Y227" s="343"/>
      <c r="Z227" s="343"/>
      <c r="AA227" s="343"/>
      <c r="AB227" s="343"/>
      <c r="AC227" s="343"/>
      <c r="AD227" s="336" t="s">
        <v>63</v>
      </c>
    </row>
    <row r="228" spans="1:31" ht="33" customHeight="1" thickBot="1" x14ac:dyDescent="0.3">
      <c r="A228" s="334"/>
      <c r="B228" s="284" t="s">
        <v>64</v>
      </c>
      <c r="C228" s="179" t="s">
        <v>65</v>
      </c>
      <c r="D228" s="179" t="s">
        <v>66</v>
      </c>
      <c r="E228" s="179" t="s">
        <v>67</v>
      </c>
      <c r="F228" s="179" t="s">
        <v>68</v>
      </c>
      <c r="G228" s="179" t="s">
        <v>69</v>
      </c>
      <c r="H228" s="180" t="s">
        <v>70</v>
      </c>
      <c r="I228" s="178" t="s">
        <v>64</v>
      </c>
      <c r="J228" s="179" t="s">
        <v>65</v>
      </c>
      <c r="K228" s="179" t="s">
        <v>66</v>
      </c>
      <c r="L228" s="285" t="s">
        <v>67</v>
      </c>
      <c r="M228" s="280" t="s">
        <v>68</v>
      </c>
      <c r="N228" s="202" t="s">
        <v>69</v>
      </c>
      <c r="O228" s="182" t="s">
        <v>70</v>
      </c>
      <c r="P228" s="183" t="s">
        <v>64</v>
      </c>
      <c r="Q228" s="181" t="s">
        <v>65</v>
      </c>
      <c r="R228" s="181" t="s">
        <v>66</v>
      </c>
      <c r="S228" s="181" t="s">
        <v>67</v>
      </c>
      <c r="T228" s="181" t="s">
        <v>68</v>
      </c>
      <c r="U228" s="181" t="s">
        <v>69</v>
      </c>
      <c r="V228" s="182" t="s">
        <v>70</v>
      </c>
      <c r="W228" s="183" t="s">
        <v>64</v>
      </c>
      <c r="X228" s="181" t="s">
        <v>65</v>
      </c>
      <c r="Y228" s="181" t="s">
        <v>66</v>
      </c>
      <c r="Z228" s="181" t="s">
        <v>67</v>
      </c>
      <c r="AA228" s="181" t="s">
        <v>68</v>
      </c>
      <c r="AB228" s="181" t="s">
        <v>69</v>
      </c>
      <c r="AC228" s="263" t="s">
        <v>70</v>
      </c>
      <c r="AD228" s="337"/>
    </row>
    <row r="229" spans="1:31" ht="33" customHeight="1" thickBot="1" x14ac:dyDescent="0.3">
      <c r="A229" s="335"/>
      <c r="B229" s="233">
        <v>21</v>
      </c>
      <c r="C229" s="204">
        <v>22</v>
      </c>
      <c r="D229" s="205">
        <v>23</v>
      </c>
      <c r="E229" s="205">
        <v>24</v>
      </c>
      <c r="F229" s="205">
        <v>25</v>
      </c>
      <c r="G229" s="205">
        <v>26</v>
      </c>
      <c r="H229" s="206">
        <v>27</v>
      </c>
      <c r="I229" s="203">
        <v>28</v>
      </c>
      <c r="J229" s="204">
        <v>29</v>
      </c>
      <c r="K229" s="205">
        <v>30</v>
      </c>
      <c r="L229" s="234">
        <v>31</v>
      </c>
      <c r="M229" s="230">
        <v>1</v>
      </c>
      <c r="N229" s="207">
        <v>2</v>
      </c>
      <c r="O229" s="208">
        <v>3</v>
      </c>
      <c r="P229" s="209">
        <v>4</v>
      </c>
      <c r="Q229" s="210">
        <v>5</v>
      </c>
      <c r="R229" s="211">
        <v>6</v>
      </c>
      <c r="S229" s="211">
        <v>7</v>
      </c>
      <c r="T229" s="211">
        <v>8</v>
      </c>
      <c r="U229" s="212">
        <v>9</v>
      </c>
      <c r="V229" s="213">
        <v>10</v>
      </c>
      <c r="W229" s="209">
        <v>11</v>
      </c>
      <c r="X229" s="210">
        <v>12</v>
      </c>
      <c r="Y229" s="211">
        <v>13</v>
      </c>
      <c r="Z229" s="211">
        <v>14</v>
      </c>
      <c r="AA229" s="211">
        <v>15</v>
      </c>
      <c r="AB229" s="211">
        <v>16</v>
      </c>
      <c r="AC229" s="264">
        <v>17</v>
      </c>
      <c r="AD229" s="338"/>
    </row>
    <row r="230" spans="1:31" ht="33" customHeight="1" x14ac:dyDescent="0.25">
      <c r="A230" s="227" t="s">
        <v>74</v>
      </c>
      <c r="B230" s="235"/>
      <c r="C230" s="215"/>
      <c r="D230" s="216">
        <v>0</v>
      </c>
      <c r="E230" s="216">
        <v>0</v>
      </c>
      <c r="F230" s="216">
        <v>0</v>
      </c>
      <c r="G230" s="216">
        <v>20</v>
      </c>
      <c r="H230" s="216">
        <v>20</v>
      </c>
      <c r="I230" s="214"/>
      <c r="J230" s="215"/>
      <c r="K230" s="216">
        <v>20</v>
      </c>
      <c r="L230" s="286">
        <v>20</v>
      </c>
      <c r="M230" s="281">
        <v>20</v>
      </c>
      <c r="N230" s="216">
        <v>20</v>
      </c>
      <c r="O230" s="216">
        <v>20</v>
      </c>
      <c r="P230" s="214"/>
      <c r="Q230" s="215"/>
      <c r="R230" s="216">
        <v>20</v>
      </c>
      <c r="S230" s="216">
        <v>20</v>
      </c>
      <c r="T230" s="216">
        <v>20</v>
      </c>
      <c r="U230" s="216">
        <v>20</v>
      </c>
      <c r="V230" s="216">
        <v>20</v>
      </c>
      <c r="W230" s="214"/>
      <c r="X230" s="215"/>
      <c r="Y230" s="216">
        <v>20</v>
      </c>
      <c r="Z230" s="216">
        <v>20</v>
      </c>
      <c r="AA230" s="216">
        <v>20</v>
      </c>
      <c r="AB230" s="216">
        <v>20</v>
      </c>
      <c r="AC230" s="265">
        <v>0</v>
      </c>
      <c r="AD230" s="267">
        <f>SUM(B230:AC230)</f>
        <v>320</v>
      </c>
    </row>
    <row r="231" spans="1:31" ht="33" customHeight="1" thickBot="1" x14ac:dyDescent="0.3">
      <c r="A231" s="228" t="s">
        <v>75</v>
      </c>
      <c r="B231" s="237"/>
      <c r="C231" s="218"/>
      <c r="D231" s="219">
        <v>0</v>
      </c>
      <c r="E231" s="219">
        <v>0</v>
      </c>
      <c r="F231" s="219">
        <v>20</v>
      </c>
      <c r="G231" s="219">
        <v>20</v>
      </c>
      <c r="H231" s="219">
        <v>20</v>
      </c>
      <c r="I231" s="217"/>
      <c r="J231" s="218"/>
      <c r="K231" s="219">
        <v>20</v>
      </c>
      <c r="L231" s="287">
        <v>20</v>
      </c>
      <c r="M231" s="282">
        <v>20</v>
      </c>
      <c r="N231" s="219">
        <v>20</v>
      </c>
      <c r="O231" s="219">
        <v>20</v>
      </c>
      <c r="P231" s="217"/>
      <c r="Q231" s="218"/>
      <c r="R231" s="219">
        <v>40</v>
      </c>
      <c r="S231" s="219">
        <v>40</v>
      </c>
      <c r="T231" s="219">
        <v>40</v>
      </c>
      <c r="U231" s="219">
        <v>40</v>
      </c>
      <c r="V231" s="219">
        <v>40</v>
      </c>
      <c r="W231" s="217"/>
      <c r="X231" s="218"/>
      <c r="Y231" s="219">
        <v>40</v>
      </c>
      <c r="Z231" s="219">
        <v>40</v>
      </c>
      <c r="AA231" s="219">
        <v>40</v>
      </c>
      <c r="AB231" s="219">
        <v>40</v>
      </c>
      <c r="AC231" s="266">
        <v>0</v>
      </c>
      <c r="AD231" s="268">
        <f t="shared" ref="AD231" si="26">SUM(B231:AC231)</f>
        <v>520</v>
      </c>
    </row>
    <row r="232" spans="1:31" ht="33" customHeight="1" thickBot="1" x14ac:dyDescent="0.3">
      <c r="A232" s="279"/>
      <c r="B232" s="288">
        <f t="shared" ref="B232:AD232" si="27">SUM(B230:B231)</f>
        <v>0</v>
      </c>
      <c r="C232" s="257">
        <f t="shared" si="27"/>
        <v>0</v>
      </c>
      <c r="D232" s="258">
        <f t="shared" si="27"/>
        <v>0</v>
      </c>
      <c r="E232" s="258">
        <f t="shared" si="27"/>
        <v>0</v>
      </c>
      <c r="F232" s="258">
        <f t="shared" si="27"/>
        <v>20</v>
      </c>
      <c r="G232" s="258">
        <f t="shared" si="27"/>
        <v>40</v>
      </c>
      <c r="H232" s="259">
        <f t="shared" si="27"/>
        <v>40</v>
      </c>
      <c r="I232" s="256">
        <f t="shared" si="27"/>
        <v>0</v>
      </c>
      <c r="J232" s="257">
        <f t="shared" si="27"/>
        <v>0</v>
      </c>
      <c r="K232" s="258">
        <f t="shared" si="27"/>
        <v>40</v>
      </c>
      <c r="L232" s="289">
        <f t="shared" si="27"/>
        <v>40</v>
      </c>
      <c r="M232" s="283">
        <f t="shared" si="27"/>
        <v>40</v>
      </c>
      <c r="N232" s="258">
        <f t="shared" si="27"/>
        <v>40</v>
      </c>
      <c r="O232" s="260">
        <f t="shared" si="27"/>
        <v>40</v>
      </c>
      <c r="P232" s="256">
        <f t="shared" si="27"/>
        <v>0</v>
      </c>
      <c r="Q232" s="257">
        <f t="shared" si="27"/>
        <v>0</v>
      </c>
      <c r="R232" s="258">
        <f t="shared" si="27"/>
        <v>60</v>
      </c>
      <c r="S232" s="258">
        <f t="shared" si="27"/>
        <v>60</v>
      </c>
      <c r="T232" s="258">
        <f t="shared" si="27"/>
        <v>60</v>
      </c>
      <c r="U232" s="261">
        <f t="shared" si="27"/>
        <v>60</v>
      </c>
      <c r="V232" s="259">
        <f t="shared" si="27"/>
        <v>60</v>
      </c>
      <c r="W232" s="256">
        <f t="shared" si="27"/>
        <v>0</v>
      </c>
      <c r="X232" s="257">
        <f t="shared" si="27"/>
        <v>0</v>
      </c>
      <c r="Y232" s="258">
        <f t="shared" si="27"/>
        <v>60</v>
      </c>
      <c r="Z232" s="258">
        <f t="shared" si="27"/>
        <v>60</v>
      </c>
      <c r="AA232" s="258">
        <f t="shared" si="27"/>
        <v>60</v>
      </c>
      <c r="AB232" s="258">
        <f t="shared" si="27"/>
        <v>60</v>
      </c>
      <c r="AC232" s="262">
        <f t="shared" si="27"/>
        <v>0</v>
      </c>
      <c r="AD232" s="269">
        <f t="shared" si="27"/>
        <v>840</v>
      </c>
      <c r="AE232" s="191" t="s">
        <v>72</v>
      </c>
    </row>
    <row r="233" spans="1:31" ht="33" customHeight="1" thickBot="1" x14ac:dyDescent="0.3">
      <c r="B233" s="192"/>
      <c r="C233" s="192"/>
      <c r="D233" s="192"/>
      <c r="E233" s="192"/>
      <c r="F233" s="192"/>
      <c r="G233" s="193"/>
      <c r="H233" s="191">
        <f>SUM(B232:H232)</f>
        <v>100</v>
      </c>
      <c r="I233" s="192"/>
      <c r="J233" s="192"/>
      <c r="K233" s="192"/>
      <c r="L233" s="192"/>
      <c r="M233" s="192"/>
      <c r="N233" s="193"/>
      <c r="O233" s="191">
        <f>SUM(I232:O232)</f>
        <v>200</v>
      </c>
      <c r="P233" s="192"/>
      <c r="Q233" s="192"/>
      <c r="R233" s="192"/>
      <c r="S233" s="192"/>
      <c r="T233" s="192"/>
      <c r="U233" s="193"/>
      <c r="V233" s="191">
        <f>SUM(P232:V232)</f>
        <v>300</v>
      </c>
      <c r="W233" s="192"/>
      <c r="X233" s="192"/>
      <c r="Y233" s="192"/>
      <c r="Z233" s="192"/>
      <c r="AA233" s="192"/>
      <c r="AB233" s="193"/>
      <c r="AC233" s="191">
        <f>SUM(W232:AC232)</f>
        <v>240</v>
      </c>
      <c r="AD233" s="220">
        <f>AD232/60</f>
        <v>14</v>
      </c>
      <c r="AE233" s="191" t="s">
        <v>73</v>
      </c>
    </row>
    <row r="234" spans="1:31" ht="21" customHeight="1" thickBot="1" x14ac:dyDescent="0.3">
      <c r="B234" s="192"/>
      <c r="C234" s="192"/>
      <c r="D234" s="192"/>
      <c r="E234" s="192"/>
      <c r="F234" s="192"/>
      <c r="G234" s="193"/>
      <c r="H234" s="191"/>
      <c r="I234" s="192"/>
      <c r="J234" s="192"/>
      <c r="K234" s="192"/>
      <c r="L234" s="192"/>
      <c r="M234" s="192"/>
      <c r="N234" s="193"/>
      <c r="O234" s="191"/>
      <c r="P234" s="192"/>
      <c r="Q234" s="192"/>
      <c r="R234" s="192"/>
      <c r="S234" s="192"/>
      <c r="T234" s="192"/>
      <c r="U234" s="193"/>
      <c r="V234" s="191"/>
      <c r="W234" s="192"/>
      <c r="X234" s="192"/>
      <c r="Y234" s="192"/>
      <c r="Z234" s="192"/>
      <c r="AA234" s="192"/>
      <c r="AB234" s="193"/>
      <c r="AC234" s="191"/>
      <c r="AD234" s="200"/>
      <c r="AE234" s="191"/>
    </row>
    <row r="235" spans="1:31" ht="21" customHeight="1" x14ac:dyDescent="0.25">
      <c r="A235" s="271"/>
      <c r="B235" s="339" t="s">
        <v>80</v>
      </c>
      <c r="C235" s="340"/>
      <c r="D235" s="340"/>
      <c r="E235" s="340"/>
      <c r="F235" s="340"/>
      <c r="G235" s="340"/>
      <c r="H235" s="341"/>
      <c r="I235" s="339" t="s">
        <v>81</v>
      </c>
      <c r="J235" s="340"/>
      <c r="K235" s="340"/>
      <c r="L235" s="340"/>
      <c r="M235" s="340"/>
      <c r="N235" s="340"/>
      <c r="O235" s="341"/>
      <c r="P235" s="339" t="s">
        <v>82</v>
      </c>
      <c r="Q235" s="340"/>
      <c r="R235" s="340"/>
      <c r="S235" s="340"/>
      <c r="T235" s="340"/>
      <c r="U235" s="340"/>
      <c r="V235" s="341"/>
      <c r="W235" s="339" t="s">
        <v>83</v>
      </c>
      <c r="X235" s="340"/>
      <c r="Y235" s="340"/>
      <c r="Z235" s="340"/>
      <c r="AA235" s="340"/>
      <c r="AB235" s="340"/>
      <c r="AC235" s="341"/>
      <c r="AD235" s="272"/>
      <c r="AE235" s="273"/>
    </row>
    <row r="236" spans="1:31" ht="21" customHeight="1" thickBot="1" x14ac:dyDescent="0.3">
      <c r="A236" s="274" t="s">
        <v>84</v>
      </c>
      <c r="B236" s="275"/>
      <c r="C236" s="276"/>
      <c r="D236" s="276"/>
      <c r="E236" s="276"/>
      <c r="F236" s="346">
        <v>60000</v>
      </c>
      <c r="G236" s="346"/>
      <c r="H236" s="347"/>
      <c r="I236" s="275"/>
      <c r="J236" s="276"/>
      <c r="K236" s="276"/>
      <c r="L236" s="276"/>
      <c r="M236" s="346">
        <v>120000</v>
      </c>
      <c r="N236" s="346"/>
      <c r="O236" s="347"/>
      <c r="P236" s="275"/>
      <c r="Q236" s="276"/>
      <c r="R236" s="276"/>
      <c r="S236" s="276"/>
      <c r="T236" s="346">
        <v>180000</v>
      </c>
      <c r="U236" s="346"/>
      <c r="V236" s="347"/>
      <c r="W236" s="275"/>
      <c r="X236" s="276"/>
      <c r="Y236" s="276"/>
      <c r="Z236" s="276"/>
      <c r="AA236" s="346">
        <v>144000</v>
      </c>
      <c r="AB236" s="346"/>
      <c r="AC236" s="347"/>
      <c r="AD236" s="277">
        <f>F236+M236+T236+AA236</f>
        <v>504000</v>
      </c>
      <c r="AE236" s="278" t="s">
        <v>85</v>
      </c>
    </row>
    <row r="237" spans="1:31" ht="21" customHeight="1" x14ac:dyDescent="0.25">
      <c r="B237" s="192"/>
      <c r="C237" s="192"/>
      <c r="D237" s="192"/>
      <c r="E237" s="192"/>
      <c r="F237" s="192"/>
      <c r="G237" s="193"/>
      <c r="H237" s="191"/>
      <c r="I237" s="192"/>
      <c r="J237" s="192"/>
      <c r="K237" s="192"/>
      <c r="L237" s="192"/>
      <c r="M237" s="192"/>
      <c r="N237" s="193"/>
      <c r="O237" s="191"/>
      <c r="P237" s="192"/>
      <c r="Q237" s="192"/>
      <c r="R237" s="192"/>
      <c r="S237" s="192"/>
      <c r="T237" s="192"/>
      <c r="U237" s="193"/>
      <c r="V237" s="191"/>
      <c r="W237" s="192"/>
      <c r="X237" s="192"/>
      <c r="Y237" s="192"/>
      <c r="Z237" s="192"/>
      <c r="AA237" s="192"/>
      <c r="AB237" s="193"/>
      <c r="AC237" s="191"/>
      <c r="AD237" s="200"/>
      <c r="AE237" s="191"/>
    </row>
    <row r="238" spans="1:31" ht="21" customHeight="1" x14ac:dyDescent="0.25">
      <c r="B238" s="192"/>
      <c r="C238" s="192"/>
      <c r="D238" s="192"/>
      <c r="E238" s="192"/>
      <c r="F238" s="192"/>
      <c r="G238" s="193"/>
      <c r="H238" s="191"/>
      <c r="I238" s="192"/>
      <c r="J238" s="192"/>
      <c r="K238" s="192"/>
      <c r="L238" s="192"/>
      <c r="M238" s="192"/>
      <c r="N238" s="193"/>
      <c r="O238" s="191"/>
      <c r="P238" s="192"/>
      <c r="Q238" s="192"/>
      <c r="R238" s="192"/>
      <c r="S238" s="192"/>
      <c r="T238" s="192"/>
      <c r="U238" s="193"/>
      <c r="V238" s="191"/>
      <c r="W238" s="192"/>
      <c r="X238" s="192"/>
      <c r="Y238" s="192"/>
      <c r="Z238" s="192"/>
      <c r="AA238" s="192"/>
      <c r="AB238" s="193"/>
      <c r="AC238" s="191"/>
      <c r="AD238" s="200"/>
      <c r="AE238" s="191"/>
    </row>
  </sheetData>
  <mergeCells count="168">
    <mergeCell ref="F236:H236"/>
    <mergeCell ref="M236:O236"/>
    <mergeCell ref="T236:V236"/>
    <mergeCell ref="AA236:AC236"/>
    <mergeCell ref="AD227:AD229"/>
    <mergeCell ref="B235:H235"/>
    <mergeCell ref="I235:O235"/>
    <mergeCell ref="P235:V235"/>
    <mergeCell ref="W235:AC235"/>
    <mergeCell ref="F219:H219"/>
    <mergeCell ref="M219:O219"/>
    <mergeCell ref="T219:V219"/>
    <mergeCell ref="AA219:AC219"/>
    <mergeCell ref="A227:A229"/>
    <mergeCell ref="B227:L227"/>
    <mergeCell ref="M227:AC227"/>
    <mergeCell ref="AD210:AD212"/>
    <mergeCell ref="B218:H218"/>
    <mergeCell ref="I218:O218"/>
    <mergeCell ref="P218:V218"/>
    <mergeCell ref="W218:AC218"/>
    <mergeCell ref="F202:H202"/>
    <mergeCell ref="M202:O202"/>
    <mergeCell ref="T202:V202"/>
    <mergeCell ref="AA202:AC202"/>
    <mergeCell ref="A210:A212"/>
    <mergeCell ref="B210:L210"/>
    <mergeCell ref="M210:AC210"/>
    <mergeCell ref="AD193:AD195"/>
    <mergeCell ref="B201:H201"/>
    <mergeCell ref="I201:O201"/>
    <mergeCell ref="P201:V201"/>
    <mergeCell ref="W201:AC201"/>
    <mergeCell ref="F185:H185"/>
    <mergeCell ref="M185:O185"/>
    <mergeCell ref="T185:V185"/>
    <mergeCell ref="AA185:AC185"/>
    <mergeCell ref="A193:A195"/>
    <mergeCell ref="B193:L193"/>
    <mergeCell ref="M193:AC193"/>
    <mergeCell ref="AD176:AD178"/>
    <mergeCell ref="B184:H184"/>
    <mergeCell ref="I184:O184"/>
    <mergeCell ref="P184:V184"/>
    <mergeCell ref="W184:AC184"/>
    <mergeCell ref="F168:H168"/>
    <mergeCell ref="M168:O168"/>
    <mergeCell ref="T168:V168"/>
    <mergeCell ref="AA168:AC168"/>
    <mergeCell ref="A176:A178"/>
    <mergeCell ref="B176:L176"/>
    <mergeCell ref="M176:AC176"/>
    <mergeCell ref="AD159:AD161"/>
    <mergeCell ref="B167:H167"/>
    <mergeCell ref="I167:O167"/>
    <mergeCell ref="P167:V167"/>
    <mergeCell ref="W167:AC167"/>
    <mergeCell ref="F151:H151"/>
    <mergeCell ref="M151:O151"/>
    <mergeCell ref="T151:V151"/>
    <mergeCell ref="AA151:AC151"/>
    <mergeCell ref="A159:A161"/>
    <mergeCell ref="B159:L159"/>
    <mergeCell ref="M159:AC159"/>
    <mergeCell ref="AD142:AD144"/>
    <mergeCell ref="B150:H150"/>
    <mergeCell ref="I150:O150"/>
    <mergeCell ref="P150:V150"/>
    <mergeCell ref="W150:AC150"/>
    <mergeCell ref="F134:H134"/>
    <mergeCell ref="M134:O134"/>
    <mergeCell ref="T134:V134"/>
    <mergeCell ref="AA134:AC134"/>
    <mergeCell ref="A142:A144"/>
    <mergeCell ref="B142:L142"/>
    <mergeCell ref="M142:AC142"/>
    <mergeCell ref="AD125:AD127"/>
    <mergeCell ref="B133:H133"/>
    <mergeCell ref="I133:O133"/>
    <mergeCell ref="P133:V133"/>
    <mergeCell ref="W133:AC133"/>
    <mergeCell ref="F117:H117"/>
    <mergeCell ref="M117:O117"/>
    <mergeCell ref="T117:V117"/>
    <mergeCell ref="AA117:AC117"/>
    <mergeCell ref="A125:A127"/>
    <mergeCell ref="B125:L125"/>
    <mergeCell ref="M125:AC125"/>
    <mergeCell ref="AD108:AD110"/>
    <mergeCell ref="B116:H116"/>
    <mergeCell ref="I116:O116"/>
    <mergeCell ref="P116:V116"/>
    <mergeCell ref="W116:AC116"/>
    <mergeCell ref="F100:H100"/>
    <mergeCell ref="M100:O100"/>
    <mergeCell ref="T100:V100"/>
    <mergeCell ref="AA100:AC100"/>
    <mergeCell ref="A108:A110"/>
    <mergeCell ref="B108:L108"/>
    <mergeCell ref="M108:AC108"/>
    <mergeCell ref="AD91:AD93"/>
    <mergeCell ref="B99:H99"/>
    <mergeCell ref="I99:O99"/>
    <mergeCell ref="P99:V99"/>
    <mergeCell ref="W99:AC99"/>
    <mergeCell ref="F83:H83"/>
    <mergeCell ref="M83:O83"/>
    <mergeCell ref="T83:V83"/>
    <mergeCell ref="AA83:AC83"/>
    <mergeCell ref="A91:A93"/>
    <mergeCell ref="B91:L91"/>
    <mergeCell ref="M91:AC91"/>
    <mergeCell ref="AD74:AD76"/>
    <mergeCell ref="B82:H82"/>
    <mergeCell ref="I82:O82"/>
    <mergeCell ref="P82:V82"/>
    <mergeCell ref="W82:AC82"/>
    <mergeCell ref="F66:H66"/>
    <mergeCell ref="M66:O66"/>
    <mergeCell ref="T66:V66"/>
    <mergeCell ref="AA66:AC66"/>
    <mergeCell ref="A74:A76"/>
    <mergeCell ref="B74:L74"/>
    <mergeCell ref="M74:AC74"/>
    <mergeCell ref="AD57:AD59"/>
    <mergeCell ref="B65:H65"/>
    <mergeCell ref="I65:O65"/>
    <mergeCell ref="P65:V65"/>
    <mergeCell ref="W65:AC65"/>
    <mergeCell ref="F49:H49"/>
    <mergeCell ref="M49:O49"/>
    <mergeCell ref="T49:V49"/>
    <mergeCell ref="AA49:AC49"/>
    <mergeCell ref="A57:A59"/>
    <mergeCell ref="B57:L57"/>
    <mergeCell ref="M57:AC57"/>
    <mergeCell ref="AD40:AD42"/>
    <mergeCell ref="B48:H48"/>
    <mergeCell ref="I48:O48"/>
    <mergeCell ref="P48:V48"/>
    <mergeCell ref="W48:AC48"/>
    <mergeCell ref="F32:H32"/>
    <mergeCell ref="M32:O32"/>
    <mergeCell ref="T32:V32"/>
    <mergeCell ref="AA32:AC32"/>
    <mergeCell ref="A40:A42"/>
    <mergeCell ref="B40:L40"/>
    <mergeCell ref="M40:AC40"/>
    <mergeCell ref="A23:A25"/>
    <mergeCell ref="B23:L23"/>
    <mergeCell ref="M23:AC23"/>
    <mergeCell ref="A6:A8"/>
    <mergeCell ref="AD23:AD25"/>
    <mergeCell ref="B31:H31"/>
    <mergeCell ref="I31:O31"/>
    <mergeCell ref="P31:V31"/>
    <mergeCell ref="W31:AC31"/>
    <mergeCell ref="AD6:AD8"/>
    <mergeCell ref="B6:L6"/>
    <mergeCell ref="M6:AC6"/>
    <mergeCell ref="B14:H14"/>
    <mergeCell ref="I14:O14"/>
    <mergeCell ref="P14:V14"/>
    <mergeCell ref="W14:AC14"/>
    <mergeCell ref="F15:H15"/>
    <mergeCell ref="M15:O15"/>
    <mergeCell ref="T15:V15"/>
    <mergeCell ref="AA15:AC15"/>
  </mergeCells>
  <pageMargins left="0.27559055118110237" right="0.15748031496062992" top="0.74803149606299213" bottom="0.39370078740157483" header="0.31496062992125984" footer="0.31496062992125984"/>
  <pageSetup paperSize="9" scale="84" fitToWidth="0" fitToHeight="0" orientation="landscape" r:id="rId1"/>
  <rowBreaks count="13" manualBreakCount="13">
    <brk id="17" max="31" man="1"/>
    <brk id="34" max="31" man="1"/>
    <brk id="51" max="31" man="1"/>
    <brk id="68" max="31" man="1"/>
    <brk id="85" max="31" man="1"/>
    <brk id="102" max="31" man="1"/>
    <brk id="119" max="31" man="1"/>
    <brk id="136" max="31" man="1"/>
    <brk id="153" max="31" man="1"/>
    <brk id="170" max="31" man="1"/>
    <brk id="187" max="31" man="1"/>
    <brk id="204" max="31" man="1"/>
    <brk id="221" max="3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AE341"/>
  <sheetViews>
    <sheetView view="pageBreakPreview" topLeftCell="A295" zoomScaleNormal="75" zoomScaleSheetLayoutView="100" workbookViewId="0">
      <selection activeCell="K333" sqref="K333"/>
    </sheetView>
  </sheetViews>
  <sheetFormatPr defaultColWidth="9.140625" defaultRowHeight="15" x14ac:dyDescent="0.25"/>
  <cols>
    <col min="1" max="1" width="15.42578125" style="184" customWidth="1"/>
    <col min="2" max="29" width="4.85546875" style="184" customWidth="1"/>
    <col min="30" max="30" width="11.140625" style="184" customWidth="1"/>
    <col min="31" max="31" width="5.5703125" style="184" customWidth="1"/>
    <col min="32" max="32" width="1.85546875" style="184" customWidth="1"/>
    <col min="33" max="34" width="7.42578125" style="184" customWidth="1"/>
    <col min="35" max="16384" width="9.140625" style="184"/>
  </cols>
  <sheetData>
    <row r="1" spans="1:31" ht="33" customHeight="1" x14ac:dyDescent="0.25"/>
    <row r="2" spans="1:31" ht="33" customHeight="1" x14ac:dyDescent="0.25"/>
    <row r="3" spans="1:31" ht="33" customHeight="1" x14ac:dyDescent="0.25">
      <c r="A3" s="186" t="s">
        <v>78</v>
      </c>
    </row>
    <row r="4" spans="1:31" ht="33" customHeight="1" x14ac:dyDescent="0.25">
      <c r="A4" s="186" t="s">
        <v>87</v>
      </c>
    </row>
    <row r="5" spans="1:31" ht="33" customHeight="1" thickBot="1" x14ac:dyDescent="0.3">
      <c r="A5" s="194" t="s">
        <v>71</v>
      </c>
    </row>
    <row r="6" spans="1:31" ht="33" customHeight="1" thickBot="1" x14ac:dyDescent="0.3">
      <c r="A6" s="333" t="s">
        <v>62</v>
      </c>
      <c r="B6" s="351" t="s">
        <v>76</v>
      </c>
      <c r="C6" s="352"/>
      <c r="D6" s="352"/>
      <c r="E6" s="352"/>
      <c r="F6" s="352"/>
      <c r="G6" s="352"/>
      <c r="H6" s="352"/>
      <c r="I6" s="352"/>
      <c r="J6" s="352"/>
      <c r="K6" s="352"/>
      <c r="L6" s="353"/>
      <c r="M6" s="354" t="s">
        <v>77</v>
      </c>
      <c r="N6" s="352"/>
      <c r="O6" s="352"/>
      <c r="P6" s="352"/>
      <c r="Q6" s="352"/>
      <c r="R6" s="352"/>
      <c r="S6" s="352"/>
      <c r="T6" s="352"/>
      <c r="U6" s="352"/>
      <c r="V6" s="352"/>
      <c r="W6" s="352"/>
      <c r="X6" s="352"/>
      <c r="Y6" s="352"/>
      <c r="Z6" s="352"/>
      <c r="AA6" s="352"/>
      <c r="AB6" s="352"/>
      <c r="AC6" s="353"/>
      <c r="AD6" s="348" t="s">
        <v>63</v>
      </c>
    </row>
    <row r="7" spans="1:31" ht="33" customHeight="1" thickBot="1" x14ac:dyDescent="0.3">
      <c r="A7" s="334"/>
      <c r="B7" s="247" t="s">
        <v>64</v>
      </c>
      <c r="C7" s="248" t="s">
        <v>65</v>
      </c>
      <c r="D7" s="248" t="s">
        <v>66</v>
      </c>
      <c r="E7" s="248" t="s">
        <v>67</v>
      </c>
      <c r="F7" s="248" t="s">
        <v>68</v>
      </c>
      <c r="G7" s="248" t="s">
        <v>69</v>
      </c>
      <c r="H7" s="249" t="s">
        <v>70</v>
      </c>
      <c r="I7" s="250" t="s">
        <v>64</v>
      </c>
      <c r="J7" s="248" t="s">
        <v>65</v>
      </c>
      <c r="K7" s="248" t="s">
        <v>66</v>
      </c>
      <c r="L7" s="251" t="s">
        <v>67</v>
      </c>
      <c r="M7" s="270" t="s">
        <v>68</v>
      </c>
      <c r="N7" s="252" t="s">
        <v>69</v>
      </c>
      <c r="O7" s="253" t="s">
        <v>70</v>
      </c>
      <c r="P7" s="254" t="s">
        <v>64</v>
      </c>
      <c r="Q7" s="252" t="s">
        <v>65</v>
      </c>
      <c r="R7" s="252" t="s">
        <v>66</v>
      </c>
      <c r="S7" s="252" t="s">
        <v>67</v>
      </c>
      <c r="T7" s="252" t="s">
        <v>68</v>
      </c>
      <c r="U7" s="252" t="s">
        <v>69</v>
      </c>
      <c r="V7" s="253" t="s">
        <v>70</v>
      </c>
      <c r="W7" s="254" t="s">
        <v>64</v>
      </c>
      <c r="X7" s="252" t="s">
        <v>65</v>
      </c>
      <c r="Y7" s="252" t="s">
        <v>66</v>
      </c>
      <c r="Z7" s="252" t="s">
        <v>67</v>
      </c>
      <c r="AA7" s="252" t="s">
        <v>68</v>
      </c>
      <c r="AB7" s="252" t="s">
        <v>69</v>
      </c>
      <c r="AC7" s="255" t="s">
        <v>70</v>
      </c>
      <c r="AD7" s="349"/>
    </row>
    <row r="8" spans="1:31" ht="33" customHeight="1" thickBot="1" x14ac:dyDescent="0.3">
      <c r="A8" s="335"/>
      <c r="B8" s="233">
        <v>21</v>
      </c>
      <c r="C8" s="204">
        <v>22</v>
      </c>
      <c r="D8" s="205">
        <v>23</v>
      </c>
      <c r="E8" s="205">
        <v>24</v>
      </c>
      <c r="F8" s="205">
        <v>25</v>
      </c>
      <c r="G8" s="205">
        <v>26</v>
      </c>
      <c r="H8" s="206">
        <v>27</v>
      </c>
      <c r="I8" s="203">
        <v>28</v>
      </c>
      <c r="J8" s="204">
        <v>29</v>
      </c>
      <c r="K8" s="205">
        <v>30</v>
      </c>
      <c r="L8" s="234">
        <v>31</v>
      </c>
      <c r="M8" s="230">
        <v>1</v>
      </c>
      <c r="N8" s="207">
        <v>2</v>
      </c>
      <c r="O8" s="208">
        <v>3</v>
      </c>
      <c r="P8" s="209">
        <v>4</v>
      </c>
      <c r="Q8" s="210">
        <v>5</v>
      </c>
      <c r="R8" s="211">
        <v>6</v>
      </c>
      <c r="S8" s="211">
        <v>7</v>
      </c>
      <c r="T8" s="211">
        <v>8</v>
      </c>
      <c r="U8" s="212">
        <v>9</v>
      </c>
      <c r="V8" s="213">
        <v>10</v>
      </c>
      <c r="W8" s="209">
        <v>11</v>
      </c>
      <c r="X8" s="210">
        <v>12</v>
      </c>
      <c r="Y8" s="211">
        <v>13</v>
      </c>
      <c r="Z8" s="211">
        <v>14</v>
      </c>
      <c r="AA8" s="211">
        <v>15</v>
      </c>
      <c r="AB8" s="211">
        <v>16</v>
      </c>
      <c r="AC8" s="243">
        <v>17</v>
      </c>
      <c r="AD8" s="350"/>
    </row>
    <row r="9" spans="1:31" ht="33" customHeight="1" x14ac:dyDescent="0.25">
      <c r="A9" s="227" t="s">
        <v>74</v>
      </c>
      <c r="B9" s="235"/>
      <c r="C9" s="215"/>
      <c r="D9" s="201">
        <v>10</v>
      </c>
      <c r="E9" s="201">
        <v>10</v>
      </c>
      <c r="F9" s="201">
        <v>10</v>
      </c>
      <c r="G9" s="201">
        <v>10</v>
      </c>
      <c r="H9" s="201">
        <v>10</v>
      </c>
      <c r="I9" s="214"/>
      <c r="J9" s="215"/>
      <c r="K9" s="201">
        <v>10</v>
      </c>
      <c r="L9" s="236">
        <v>10</v>
      </c>
      <c r="M9" s="231">
        <v>10</v>
      </c>
      <c r="N9" s="201">
        <v>10</v>
      </c>
      <c r="O9" s="201">
        <v>10</v>
      </c>
      <c r="P9" s="214"/>
      <c r="Q9" s="215"/>
      <c r="R9" s="201">
        <v>10</v>
      </c>
      <c r="S9" s="201">
        <v>10</v>
      </c>
      <c r="T9" s="201">
        <v>10</v>
      </c>
      <c r="U9" s="201">
        <v>10</v>
      </c>
      <c r="V9" s="201">
        <v>10</v>
      </c>
      <c r="W9" s="214"/>
      <c r="X9" s="215"/>
      <c r="Y9" s="201">
        <v>10</v>
      </c>
      <c r="Z9" s="201">
        <v>10</v>
      </c>
      <c r="AA9" s="201">
        <v>10</v>
      </c>
      <c r="AB9" s="201">
        <v>10</v>
      </c>
      <c r="AC9" s="244">
        <v>0</v>
      </c>
      <c r="AD9" s="240">
        <f>SUM(B9:AC9)</f>
        <v>190</v>
      </c>
    </row>
    <row r="10" spans="1:31" ht="33" customHeight="1" thickBot="1" x14ac:dyDescent="0.3">
      <c r="A10" s="228" t="s">
        <v>75</v>
      </c>
      <c r="B10" s="237"/>
      <c r="C10" s="218"/>
      <c r="D10" s="201">
        <v>10</v>
      </c>
      <c r="E10" s="201">
        <v>10</v>
      </c>
      <c r="F10" s="201">
        <v>10</v>
      </c>
      <c r="G10" s="201">
        <v>10</v>
      </c>
      <c r="H10" s="201">
        <v>10</v>
      </c>
      <c r="I10" s="217"/>
      <c r="J10" s="218"/>
      <c r="K10" s="201">
        <v>20</v>
      </c>
      <c r="L10" s="236">
        <v>20</v>
      </c>
      <c r="M10" s="231">
        <v>20</v>
      </c>
      <c r="N10" s="201">
        <v>20</v>
      </c>
      <c r="O10" s="201">
        <v>20</v>
      </c>
      <c r="P10" s="217"/>
      <c r="Q10" s="218"/>
      <c r="R10" s="201">
        <v>20</v>
      </c>
      <c r="S10" s="201">
        <v>20</v>
      </c>
      <c r="T10" s="201">
        <v>20</v>
      </c>
      <c r="U10" s="201">
        <v>20</v>
      </c>
      <c r="V10" s="201">
        <v>20</v>
      </c>
      <c r="W10" s="217"/>
      <c r="X10" s="218"/>
      <c r="Y10" s="201">
        <v>40</v>
      </c>
      <c r="Z10" s="201">
        <v>40</v>
      </c>
      <c r="AA10" s="201">
        <v>40</v>
      </c>
      <c r="AB10" s="201">
        <v>40</v>
      </c>
      <c r="AC10" s="245">
        <v>0</v>
      </c>
      <c r="AD10" s="241">
        <f t="shared" ref="AD10" si="0">SUM(B10:AC10)</f>
        <v>410</v>
      </c>
    </row>
    <row r="11" spans="1:31" ht="33" customHeight="1" thickBot="1" x14ac:dyDescent="0.3">
      <c r="A11" s="229"/>
      <c r="B11" s="238">
        <f t="shared" ref="B11:AD11" si="1">SUM(B9:B10)</f>
        <v>0</v>
      </c>
      <c r="C11" s="222">
        <f t="shared" si="1"/>
        <v>0</v>
      </c>
      <c r="D11" s="223">
        <f t="shared" si="1"/>
        <v>20</v>
      </c>
      <c r="E11" s="223">
        <f t="shared" si="1"/>
        <v>20</v>
      </c>
      <c r="F11" s="223">
        <f t="shared" si="1"/>
        <v>20</v>
      </c>
      <c r="G11" s="223">
        <f t="shared" si="1"/>
        <v>20</v>
      </c>
      <c r="H11" s="224">
        <f t="shared" si="1"/>
        <v>20</v>
      </c>
      <c r="I11" s="221">
        <f t="shared" si="1"/>
        <v>0</v>
      </c>
      <c r="J11" s="222">
        <f t="shared" si="1"/>
        <v>0</v>
      </c>
      <c r="K11" s="223">
        <f t="shared" si="1"/>
        <v>30</v>
      </c>
      <c r="L11" s="239">
        <f t="shared" si="1"/>
        <v>30</v>
      </c>
      <c r="M11" s="232">
        <f t="shared" si="1"/>
        <v>30</v>
      </c>
      <c r="N11" s="223">
        <f t="shared" si="1"/>
        <v>30</v>
      </c>
      <c r="O11" s="225">
        <f t="shared" si="1"/>
        <v>30</v>
      </c>
      <c r="P11" s="221">
        <f t="shared" si="1"/>
        <v>0</v>
      </c>
      <c r="Q11" s="222">
        <f t="shared" si="1"/>
        <v>0</v>
      </c>
      <c r="R11" s="223">
        <f t="shared" si="1"/>
        <v>30</v>
      </c>
      <c r="S11" s="223">
        <f t="shared" si="1"/>
        <v>30</v>
      </c>
      <c r="T11" s="223">
        <f t="shared" si="1"/>
        <v>30</v>
      </c>
      <c r="U11" s="226">
        <f t="shared" si="1"/>
        <v>30</v>
      </c>
      <c r="V11" s="224">
        <f t="shared" si="1"/>
        <v>30</v>
      </c>
      <c r="W11" s="221">
        <f t="shared" si="1"/>
        <v>0</v>
      </c>
      <c r="X11" s="222">
        <f t="shared" si="1"/>
        <v>0</v>
      </c>
      <c r="Y11" s="223">
        <f t="shared" si="1"/>
        <v>50</v>
      </c>
      <c r="Z11" s="223">
        <f t="shared" si="1"/>
        <v>50</v>
      </c>
      <c r="AA11" s="223">
        <f t="shared" si="1"/>
        <v>50</v>
      </c>
      <c r="AB11" s="223">
        <f t="shared" si="1"/>
        <v>50</v>
      </c>
      <c r="AC11" s="246">
        <f t="shared" si="1"/>
        <v>0</v>
      </c>
      <c r="AD11" s="242">
        <f t="shared" si="1"/>
        <v>600</v>
      </c>
      <c r="AE11" s="191" t="s">
        <v>72</v>
      </c>
    </row>
    <row r="12" spans="1:31" ht="33" customHeight="1" thickBot="1" x14ac:dyDescent="0.3">
      <c r="A12" s="185"/>
      <c r="B12" s="192"/>
      <c r="C12" s="192"/>
      <c r="D12" s="192"/>
      <c r="E12" s="192"/>
      <c r="F12" s="192"/>
      <c r="G12" s="193"/>
      <c r="H12" s="191">
        <f>SUM(B11:H11)</f>
        <v>100</v>
      </c>
      <c r="I12" s="192"/>
      <c r="J12" s="192"/>
      <c r="K12" s="192"/>
      <c r="L12" s="192"/>
      <c r="M12" s="192"/>
      <c r="N12" s="193"/>
      <c r="O12" s="191">
        <f>SUM(I11:O11)</f>
        <v>150</v>
      </c>
      <c r="P12" s="192"/>
      <c r="Q12" s="192"/>
      <c r="R12" s="192"/>
      <c r="S12" s="192"/>
      <c r="T12" s="192"/>
      <c r="U12" s="193"/>
      <c r="V12" s="191">
        <f>SUM(P11:V11)</f>
        <v>150</v>
      </c>
      <c r="W12" s="192"/>
      <c r="X12" s="192"/>
      <c r="Y12" s="192"/>
      <c r="Z12" s="192"/>
      <c r="AA12" s="192"/>
      <c r="AB12" s="193"/>
      <c r="AC12" s="191">
        <f>SUM(W11:AC11)</f>
        <v>200</v>
      </c>
      <c r="AD12" s="220">
        <f>AD11/60</f>
        <v>10</v>
      </c>
      <c r="AE12" s="191" t="s">
        <v>73</v>
      </c>
    </row>
    <row r="13" spans="1:31" ht="21" customHeight="1" thickBot="1" x14ac:dyDescent="0.3">
      <c r="A13" s="185"/>
      <c r="B13" s="192"/>
      <c r="C13" s="192"/>
      <c r="D13" s="192"/>
      <c r="E13" s="192"/>
      <c r="F13" s="192"/>
      <c r="G13" s="193"/>
      <c r="H13" s="191"/>
      <c r="I13" s="192"/>
      <c r="J13" s="192"/>
      <c r="K13" s="192"/>
      <c r="L13" s="192"/>
      <c r="M13" s="192"/>
      <c r="N13" s="193"/>
      <c r="O13" s="191"/>
      <c r="P13" s="192"/>
      <c r="Q13" s="192"/>
      <c r="R13" s="192"/>
      <c r="S13" s="192"/>
      <c r="T13" s="192"/>
      <c r="U13" s="193"/>
      <c r="V13" s="191"/>
      <c r="W13" s="192"/>
      <c r="X13" s="192"/>
      <c r="Y13" s="192"/>
      <c r="Z13" s="192"/>
      <c r="AA13" s="192"/>
      <c r="AB13" s="193"/>
      <c r="AC13" s="191"/>
      <c r="AD13" s="200"/>
      <c r="AE13" s="191"/>
    </row>
    <row r="14" spans="1:31" ht="21" customHeight="1" x14ac:dyDescent="0.25">
      <c r="A14" s="271"/>
      <c r="B14" s="339" t="s">
        <v>80</v>
      </c>
      <c r="C14" s="340"/>
      <c r="D14" s="340"/>
      <c r="E14" s="340"/>
      <c r="F14" s="340"/>
      <c r="G14" s="340"/>
      <c r="H14" s="341"/>
      <c r="I14" s="339" t="s">
        <v>81</v>
      </c>
      <c r="J14" s="340"/>
      <c r="K14" s="340"/>
      <c r="L14" s="340"/>
      <c r="M14" s="340"/>
      <c r="N14" s="340"/>
      <c r="O14" s="341"/>
      <c r="P14" s="339" t="s">
        <v>82</v>
      </c>
      <c r="Q14" s="340"/>
      <c r="R14" s="340"/>
      <c r="S14" s="340"/>
      <c r="T14" s="340"/>
      <c r="U14" s="340"/>
      <c r="V14" s="341"/>
      <c r="W14" s="339" t="s">
        <v>83</v>
      </c>
      <c r="X14" s="340"/>
      <c r="Y14" s="340"/>
      <c r="Z14" s="340"/>
      <c r="AA14" s="340"/>
      <c r="AB14" s="340"/>
      <c r="AC14" s="341"/>
      <c r="AD14" s="272"/>
      <c r="AE14" s="273"/>
    </row>
    <row r="15" spans="1:31" ht="21" customHeight="1" thickBot="1" x14ac:dyDescent="0.3">
      <c r="A15" s="274" t="s">
        <v>84</v>
      </c>
      <c r="B15" s="275"/>
      <c r="C15" s="276"/>
      <c r="D15" s="276"/>
      <c r="E15" s="276"/>
      <c r="F15" s="346">
        <v>60000</v>
      </c>
      <c r="G15" s="346"/>
      <c r="H15" s="347"/>
      <c r="I15" s="275"/>
      <c r="J15" s="276"/>
      <c r="K15" s="276"/>
      <c r="L15" s="276"/>
      <c r="M15" s="346">
        <v>90000</v>
      </c>
      <c r="N15" s="346"/>
      <c r="O15" s="347"/>
      <c r="P15" s="275"/>
      <c r="Q15" s="276"/>
      <c r="R15" s="276"/>
      <c r="S15" s="276"/>
      <c r="T15" s="346">
        <v>90000</v>
      </c>
      <c r="U15" s="346"/>
      <c r="V15" s="347"/>
      <c r="W15" s="275"/>
      <c r="X15" s="276"/>
      <c r="Y15" s="276"/>
      <c r="Z15" s="276"/>
      <c r="AA15" s="346">
        <v>120000</v>
      </c>
      <c r="AB15" s="346"/>
      <c r="AC15" s="347"/>
      <c r="AD15" s="277">
        <f>F15+M15+T15+AA15</f>
        <v>360000</v>
      </c>
      <c r="AE15" s="278" t="s">
        <v>85</v>
      </c>
    </row>
    <row r="16" spans="1:31" ht="21" customHeight="1" x14ac:dyDescent="0.25">
      <c r="A16" s="185"/>
      <c r="B16" s="192"/>
      <c r="C16" s="192"/>
      <c r="D16" s="192"/>
      <c r="E16" s="192"/>
      <c r="F16" s="192"/>
      <c r="G16" s="193"/>
      <c r="H16" s="191"/>
      <c r="I16" s="192"/>
      <c r="J16" s="192"/>
      <c r="K16" s="192"/>
      <c r="L16" s="192"/>
      <c r="M16" s="192"/>
      <c r="N16" s="193"/>
      <c r="O16" s="191"/>
      <c r="P16" s="192"/>
      <c r="Q16" s="192"/>
      <c r="R16" s="192"/>
      <c r="S16" s="192"/>
      <c r="T16" s="192"/>
      <c r="U16" s="193"/>
      <c r="V16" s="191"/>
      <c r="W16" s="192"/>
      <c r="X16" s="192"/>
      <c r="Y16" s="192"/>
      <c r="Z16" s="192"/>
      <c r="AA16" s="192"/>
      <c r="AB16" s="193"/>
      <c r="AC16" s="191"/>
      <c r="AD16" s="200"/>
      <c r="AE16" s="191"/>
    </row>
    <row r="17" spans="1:31" ht="21" customHeight="1" x14ac:dyDescent="0.25">
      <c r="A17" s="197"/>
      <c r="B17" s="199"/>
      <c r="I17" s="196"/>
      <c r="J17" s="195"/>
    </row>
    <row r="18" spans="1:31" ht="33" customHeight="1" x14ac:dyDescent="0.25"/>
    <row r="19" spans="1:31" ht="33" customHeight="1" x14ac:dyDescent="0.25"/>
    <row r="20" spans="1:31" ht="33" customHeight="1" x14ac:dyDescent="0.25">
      <c r="A20" s="186" t="s">
        <v>78</v>
      </c>
    </row>
    <row r="21" spans="1:31" ht="33" customHeight="1" x14ac:dyDescent="0.25">
      <c r="A21" s="186" t="s">
        <v>87</v>
      </c>
    </row>
    <row r="22" spans="1:31" ht="33" customHeight="1" thickBot="1" x14ac:dyDescent="0.3">
      <c r="A22" s="194" t="s">
        <v>88</v>
      </c>
    </row>
    <row r="23" spans="1:31" ht="33" customHeight="1" thickBot="1" x14ac:dyDescent="0.3">
      <c r="A23" s="333" t="s">
        <v>62</v>
      </c>
      <c r="B23" s="351" t="s">
        <v>76</v>
      </c>
      <c r="C23" s="352"/>
      <c r="D23" s="352"/>
      <c r="E23" s="352"/>
      <c r="F23" s="352"/>
      <c r="G23" s="352"/>
      <c r="H23" s="352"/>
      <c r="I23" s="352"/>
      <c r="J23" s="352"/>
      <c r="K23" s="352"/>
      <c r="L23" s="353"/>
      <c r="M23" s="354" t="s">
        <v>77</v>
      </c>
      <c r="N23" s="352"/>
      <c r="O23" s="352"/>
      <c r="P23" s="352"/>
      <c r="Q23" s="352"/>
      <c r="R23" s="352"/>
      <c r="S23" s="352"/>
      <c r="T23" s="352"/>
      <c r="U23" s="352"/>
      <c r="V23" s="352"/>
      <c r="W23" s="352"/>
      <c r="X23" s="352"/>
      <c r="Y23" s="352"/>
      <c r="Z23" s="352"/>
      <c r="AA23" s="352"/>
      <c r="AB23" s="352"/>
      <c r="AC23" s="353"/>
      <c r="AD23" s="348" t="s">
        <v>63</v>
      </c>
    </row>
    <row r="24" spans="1:31" ht="33" customHeight="1" thickBot="1" x14ac:dyDescent="0.3">
      <c r="A24" s="334"/>
      <c r="B24" s="247" t="s">
        <v>64</v>
      </c>
      <c r="C24" s="248" t="s">
        <v>65</v>
      </c>
      <c r="D24" s="248" t="s">
        <v>66</v>
      </c>
      <c r="E24" s="248" t="s">
        <v>67</v>
      </c>
      <c r="F24" s="248" t="s">
        <v>68</v>
      </c>
      <c r="G24" s="248" t="s">
        <v>69</v>
      </c>
      <c r="H24" s="249" t="s">
        <v>70</v>
      </c>
      <c r="I24" s="250" t="s">
        <v>64</v>
      </c>
      <c r="J24" s="248" t="s">
        <v>65</v>
      </c>
      <c r="K24" s="248" t="s">
        <v>66</v>
      </c>
      <c r="L24" s="251" t="s">
        <v>67</v>
      </c>
      <c r="M24" s="270" t="s">
        <v>68</v>
      </c>
      <c r="N24" s="252" t="s">
        <v>69</v>
      </c>
      <c r="O24" s="253" t="s">
        <v>70</v>
      </c>
      <c r="P24" s="254" t="s">
        <v>64</v>
      </c>
      <c r="Q24" s="252" t="s">
        <v>65</v>
      </c>
      <c r="R24" s="252" t="s">
        <v>66</v>
      </c>
      <c r="S24" s="252" t="s">
        <v>67</v>
      </c>
      <c r="T24" s="252" t="s">
        <v>68</v>
      </c>
      <c r="U24" s="252" t="s">
        <v>69</v>
      </c>
      <c r="V24" s="253" t="s">
        <v>70</v>
      </c>
      <c r="W24" s="254" t="s">
        <v>64</v>
      </c>
      <c r="X24" s="252" t="s">
        <v>65</v>
      </c>
      <c r="Y24" s="252" t="s">
        <v>66</v>
      </c>
      <c r="Z24" s="252" t="s">
        <v>67</v>
      </c>
      <c r="AA24" s="252" t="s">
        <v>68</v>
      </c>
      <c r="AB24" s="252" t="s">
        <v>69</v>
      </c>
      <c r="AC24" s="255" t="s">
        <v>70</v>
      </c>
      <c r="AD24" s="349"/>
    </row>
    <row r="25" spans="1:31" ht="33" customHeight="1" thickBot="1" x14ac:dyDescent="0.3">
      <c r="A25" s="335"/>
      <c r="B25" s="233">
        <v>21</v>
      </c>
      <c r="C25" s="204">
        <v>22</v>
      </c>
      <c r="D25" s="205">
        <v>23</v>
      </c>
      <c r="E25" s="205">
        <v>24</v>
      </c>
      <c r="F25" s="205">
        <v>25</v>
      </c>
      <c r="G25" s="205">
        <v>26</v>
      </c>
      <c r="H25" s="206">
        <v>27</v>
      </c>
      <c r="I25" s="203">
        <v>28</v>
      </c>
      <c r="J25" s="204">
        <v>29</v>
      </c>
      <c r="K25" s="205">
        <v>30</v>
      </c>
      <c r="L25" s="234">
        <v>31</v>
      </c>
      <c r="M25" s="230">
        <v>1</v>
      </c>
      <c r="N25" s="207">
        <v>2</v>
      </c>
      <c r="O25" s="208">
        <v>3</v>
      </c>
      <c r="P25" s="209">
        <v>4</v>
      </c>
      <c r="Q25" s="210">
        <v>5</v>
      </c>
      <c r="R25" s="211">
        <v>6</v>
      </c>
      <c r="S25" s="211">
        <v>7</v>
      </c>
      <c r="T25" s="211">
        <v>8</v>
      </c>
      <c r="U25" s="212">
        <v>9</v>
      </c>
      <c r="V25" s="213">
        <v>10</v>
      </c>
      <c r="W25" s="209">
        <v>11</v>
      </c>
      <c r="X25" s="210">
        <v>12</v>
      </c>
      <c r="Y25" s="211">
        <v>13</v>
      </c>
      <c r="Z25" s="211">
        <v>14</v>
      </c>
      <c r="AA25" s="211">
        <v>15</v>
      </c>
      <c r="AB25" s="211">
        <v>16</v>
      </c>
      <c r="AC25" s="243">
        <v>17</v>
      </c>
      <c r="AD25" s="350"/>
    </row>
    <row r="26" spans="1:31" ht="33" customHeight="1" x14ac:dyDescent="0.25">
      <c r="A26" s="227" t="s">
        <v>74</v>
      </c>
      <c r="B26" s="235"/>
      <c r="C26" s="215"/>
      <c r="D26" s="201">
        <v>10</v>
      </c>
      <c r="E26" s="201">
        <v>10</v>
      </c>
      <c r="F26" s="201">
        <v>10</v>
      </c>
      <c r="G26" s="201">
        <v>10</v>
      </c>
      <c r="H26" s="201">
        <v>10</v>
      </c>
      <c r="I26" s="214"/>
      <c r="J26" s="215"/>
      <c r="K26" s="201">
        <v>10</v>
      </c>
      <c r="L26" s="236">
        <v>10</v>
      </c>
      <c r="M26" s="231">
        <v>10</v>
      </c>
      <c r="N26" s="201">
        <v>10</v>
      </c>
      <c r="O26" s="201">
        <v>10</v>
      </c>
      <c r="P26" s="214"/>
      <c r="Q26" s="215"/>
      <c r="R26" s="201">
        <v>10</v>
      </c>
      <c r="S26" s="201">
        <v>10</v>
      </c>
      <c r="T26" s="201">
        <v>10</v>
      </c>
      <c r="U26" s="201">
        <v>10</v>
      </c>
      <c r="V26" s="201">
        <v>10</v>
      </c>
      <c r="W26" s="214"/>
      <c r="X26" s="215"/>
      <c r="Y26" s="201">
        <v>10</v>
      </c>
      <c r="Z26" s="201">
        <v>10</v>
      </c>
      <c r="AA26" s="201">
        <v>10</v>
      </c>
      <c r="AB26" s="201">
        <v>10</v>
      </c>
      <c r="AC26" s="244">
        <v>0</v>
      </c>
      <c r="AD26" s="240">
        <f>SUM(B26:AC26)</f>
        <v>190</v>
      </c>
    </row>
    <row r="27" spans="1:31" ht="33" customHeight="1" thickBot="1" x14ac:dyDescent="0.3">
      <c r="A27" s="228" t="s">
        <v>75</v>
      </c>
      <c r="B27" s="237"/>
      <c r="C27" s="218"/>
      <c r="D27" s="201">
        <v>10</v>
      </c>
      <c r="E27" s="201">
        <v>10</v>
      </c>
      <c r="F27" s="201">
        <v>10</v>
      </c>
      <c r="G27" s="201">
        <v>10</v>
      </c>
      <c r="H27" s="201">
        <v>10</v>
      </c>
      <c r="I27" s="217"/>
      <c r="J27" s="218"/>
      <c r="K27" s="201">
        <v>20</v>
      </c>
      <c r="L27" s="236">
        <v>20</v>
      </c>
      <c r="M27" s="231">
        <v>20</v>
      </c>
      <c r="N27" s="201">
        <v>20</v>
      </c>
      <c r="O27" s="201">
        <v>20</v>
      </c>
      <c r="P27" s="217"/>
      <c r="Q27" s="218"/>
      <c r="R27" s="201">
        <v>20</v>
      </c>
      <c r="S27" s="201">
        <v>20</v>
      </c>
      <c r="T27" s="201">
        <v>20</v>
      </c>
      <c r="U27" s="201">
        <v>20</v>
      </c>
      <c r="V27" s="201">
        <v>20</v>
      </c>
      <c r="W27" s="217"/>
      <c r="X27" s="218"/>
      <c r="Y27" s="201">
        <v>40</v>
      </c>
      <c r="Z27" s="201">
        <v>40</v>
      </c>
      <c r="AA27" s="201">
        <v>40</v>
      </c>
      <c r="AB27" s="201">
        <v>40</v>
      </c>
      <c r="AC27" s="245">
        <v>0</v>
      </c>
      <c r="AD27" s="241">
        <f t="shared" ref="AD27" si="2">SUM(B27:AC27)</f>
        <v>410</v>
      </c>
    </row>
    <row r="28" spans="1:31" ht="33" customHeight="1" thickBot="1" x14ac:dyDescent="0.3">
      <c r="A28" s="229"/>
      <c r="B28" s="238">
        <f t="shared" ref="B28:AD28" si="3">SUM(B26:B27)</f>
        <v>0</v>
      </c>
      <c r="C28" s="222">
        <f t="shared" si="3"/>
        <v>0</v>
      </c>
      <c r="D28" s="223">
        <f t="shared" si="3"/>
        <v>20</v>
      </c>
      <c r="E28" s="223">
        <f t="shared" si="3"/>
        <v>20</v>
      </c>
      <c r="F28" s="223">
        <f t="shared" si="3"/>
        <v>20</v>
      </c>
      <c r="G28" s="223">
        <f t="shared" si="3"/>
        <v>20</v>
      </c>
      <c r="H28" s="224">
        <f t="shared" si="3"/>
        <v>20</v>
      </c>
      <c r="I28" s="221">
        <f t="shared" si="3"/>
        <v>0</v>
      </c>
      <c r="J28" s="222">
        <f t="shared" si="3"/>
        <v>0</v>
      </c>
      <c r="K28" s="223">
        <f t="shared" si="3"/>
        <v>30</v>
      </c>
      <c r="L28" s="239">
        <f t="shared" si="3"/>
        <v>30</v>
      </c>
      <c r="M28" s="232">
        <f t="shared" si="3"/>
        <v>30</v>
      </c>
      <c r="N28" s="223">
        <f t="shared" si="3"/>
        <v>30</v>
      </c>
      <c r="O28" s="225">
        <f t="shared" si="3"/>
        <v>30</v>
      </c>
      <c r="P28" s="221">
        <f t="shared" si="3"/>
        <v>0</v>
      </c>
      <c r="Q28" s="222">
        <f t="shared" si="3"/>
        <v>0</v>
      </c>
      <c r="R28" s="223">
        <f t="shared" si="3"/>
        <v>30</v>
      </c>
      <c r="S28" s="223">
        <f t="shared" si="3"/>
        <v>30</v>
      </c>
      <c r="T28" s="223">
        <f t="shared" si="3"/>
        <v>30</v>
      </c>
      <c r="U28" s="226">
        <f t="shared" si="3"/>
        <v>30</v>
      </c>
      <c r="V28" s="224">
        <f t="shared" si="3"/>
        <v>30</v>
      </c>
      <c r="W28" s="221">
        <f t="shared" si="3"/>
        <v>0</v>
      </c>
      <c r="X28" s="222">
        <f t="shared" si="3"/>
        <v>0</v>
      </c>
      <c r="Y28" s="223">
        <f t="shared" si="3"/>
        <v>50</v>
      </c>
      <c r="Z28" s="223">
        <f t="shared" si="3"/>
        <v>50</v>
      </c>
      <c r="AA28" s="223">
        <f t="shared" si="3"/>
        <v>50</v>
      </c>
      <c r="AB28" s="223">
        <f t="shared" si="3"/>
        <v>50</v>
      </c>
      <c r="AC28" s="246">
        <f t="shared" si="3"/>
        <v>0</v>
      </c>
      <c r="AD28" s="242">
        <f t="shared" si="3"/>
        <v>600</v>
      </c>
      <c r="AE28" s="191" t="s">
        <v>72</v>
      </c>
    </row>
    <row r="29" spans="1:31" ht="33" customHeight="1" thickBot="1" x14ac:dyDescent="0.3">
      <c r="A29" s="185"/>
      <c r="B29" s="192"/>
      <c r="C29" s="192"/>
      <c r="D29" s="192"/>
      <c r="E29" s="192"/>
      <c r="F29" s="192"/>
      <c r="G29" s="193"/>
      <c r="H29" s="191">
        <f>SUM(B28:H28)</f>
        <v>100</v>
      </c>
      <c r="I29" s="192"/>
      <c r="J29" s="192"/>
      <c r="K29" s="192"/>
      <c r="L29" s="192"/>
      <c r="M29" s="192"/>
      <c r="N29" s="193"/>
      <c r="O29" s="191">
        <f>SUM(I28:O28)</f>
        <v>150</v>
      </c>
      <c r="P29" s="192"/>
      <c r="Q29" s="192"/>
      <c r="R29" s="192"/>
      <c r="S29" s="192"/>
      <c r="T29" s="192"/>
      <c r="U29" s="193"/>
      <c r="V29" s="191">
        <f>SUM(P28:V28)</f>
        <v>150</v>
      </c>
      <c r="W29" s="192"/>
      <c r="X29" s="192"/>
      <c r="Y29" s="192"/>
      <c r="Z29" s="192"/>
      <c r="AA29" s="192"/>
      <c r="AB29" s="193"/>
      <c r="AC29" s="191">
        <f>SUM(W28:AC28)</f>
        <v>200</v>
      </c>
      <c r="AD29" s="220">
        <f>AD28/60</f>
        <v>10</v>
      </c>
      <c r="AE29" s="191" t="s">
        <v>73</v>
      </c>
    </row>
    <row r="30" spans="1:31" ht="21" customHeight="1" thickBot="1" x14ac:dyDescent="0.3">
      <c r="A30" s="185"/>
      <c r="B30" s="192"/>
      <c r="C30" s="192"/>
      <c r="D30" s="192"/>
      <c r="E30" s="192"/>
      <c r="F30" s="192"/>
      <c r="G30" s="193"/>
      <c r="H30" s="191"/>
      <c r="I30" s="192"/>
      <c r="J30" s="192"/>
      <c r="K30" s="192"/>
      <c r="L30" s="192"/>
      <c r="M30" s="192"/>
      <c r="N30" s="193"/>
      <c r="O30" s="191"/>
      <c r="P30" s="192"/>
      <c r="Q30" s="192"/>
      <c r="R30" s="192"/>
      <c r="S30" s="192"/>
      <c r="T30" s="192"/>
      <c r="U30" s="193"/>
      <c r="V30" s="191"/>
      <c r="W30" s="192"/>
      <c r="X30" s="192"/>
      <c r="Y30" s="192"/>
      <c r="Z30" s="192"/>
      <c r="AA30" s="192"/>
      <c r="AB30" s="193"/>
      <c r="AC30" s="191"/>
      <c r="AD30" s="200"/>
      <c r="AE30" s="191"/>
    </row>
    <row r="31" spans="1:31" ht="21" customHeight="1" x14ac:dyDescent="0.25">
      <c r="A31" s="271"/>
      <c r="B31" s="339" t="s">
        <v>80</v>
      </c>
      <c r="C31" s="340"/>
      <c r="D31" s="340"/>
      <c r="E31" s="340"/>
      <c r="F31" s="340"/>
      <c r="G31" s="340"/>
      <c r="H31" s="341"/>
      <c r="I31" s="339" t="s">
        <v>81</v>
      </c>
      <c r="J31" s="340"/>
      <c r="K31" s="340"/>
      <c r="L31" s="340"/>
      <c r="M31" s="340"/>
      <c r="N31" s="340"/>
      <c r="O31" s="341"/>
      <c r="P31" s="339" t="s">
        <v>82</v>
      </c>
      <c r="Q31" s="340"/>
      <c r="R31" s="340"/>
      <c r="S31" s="340"/>
      <c r="T31" s="340"/>
      <c r="U31" s="340"/>
      <c r="V31" s="341"/>
      <c r="W31" s="339" t="s">
        <v>83</v>
      </c>
      <c r="X31" s="340"/>
      <c r="Y31" s="340"/>
      <c r="Z31" s="340"/>
      <c r="AA31" s="340"/>
      <c r="AB31" s="340"/>
      <c r="AC31" s="341"/>
      <c r="AD31" s="272"/>
      <c r="AE31" s="273"/>
    </row>
    <row r="32" spans="1:31" ht="21" customHeight="1" thickBot="1" x14ac:dyDescent="0.3">
      <c r="A32" s="274" t="s">
        <v>84</v>
      </c>
      <c r="B32" s="275"/>
      <c r="C32" s="276"/>
      <c r="D32" s="276"/>
      <c r="E32" s="276"/>
      <c r="F32" s="346">
        <v>60000</v>
      </c>
      <c r="G32" s="346"/>
      <c r="H32" s="347"/>
      <c r="I32" s="275"/>
      <c r="J32" s="276"/>
      <c r="K32" s="276"/>
      <c r="L32" s="276"/>
      <c r="M32" s="346">
        <v>90000</v>
      </c>
      <c r="N32" s="346"/>
      <c r="O32" s="347"/>
      <c r="P32" s="275"/>
      <c r="Q32" s="276"/>
      <c r="R32" s="276"/>
      <c r="S32" s="276"/>
      <c r="T32" s="346">
        <v>90000</v>
      </c>
      <c r="U32" s="346"/>
      <c r="V32" s="347"/>
      <c r="W32" s="275"/>
      <c r="X32" s="276"/>
      <c r="Y32" s="276"/>
      <c r="Z32" s="276"/>
      <c r="AA32" s="346">
        <v>120000</v>
      </c>
      <c r="AB32" s="346"/>
      <c r="AC32" s="347"/>
      <c r="AD32" s="277">
        <f>F32+M32+T32+AA32</f>
        <v>360000</v>
      </c>
      <c r="AE32" s="278" t="s">
        <v>85</v>
      </c>
    </row>
    <row r="33" spans="1:31" ht="21" customHeight="1" x14ac:dyDescent="0.25">
      <c r="A33" s="185"/>
      <c r="B33" s="192"/>
      <c r="C33" s="192"/>
      <c r="D33" s="192"/>
      <c r="E33" s="192"/>
      <c r="F33" s="192"/>
      <c r="G33" s="193"/>
      <c r="H33" s="191"/>
      <c r="I33" s="192"/>
      <c r="J33" s="192"/>
      <c r="K33" s="192"/>
      <c r="L33" s="192"/>
      <c r="M33" s="192"/>
      <c r="N33" s="193"/>
      <c r="O33" s="191"/>
      <c r="P33" s="192"/>
      <c r="Q33" s="192"/>
      <c r="R33" s="192"/>
      <c r="S33" s="192"/>
      <c r="T33" s="192"/>
      <c r="U33" s="193"/>
      <c r="V33" s="191"/>
      <c r="W33" s="192"/>
      <c r="X33" s="192"/>
      <c r="Y33" s="192"/>
      <c r="Z33" s="192"/>
      <c r="AA33" s="192"/>
      <c r="AB33" s="193"/>
      <c r="AC33" s="191"/>
      <c r="AD33" s="200"/>
      <c r="AE33" s="191"/>
    </row>
    <row r="34" spans="1:31" ht="21" customHeight="1" x14ac:dyDescent="0.25">
      <c r="A34" s="197"/>
      <c r="B34" s="199"/>
      <c r="I34" s="196"/>
      <c r="J34" s="195"/>
    </row>
    <row r="35" spans="1:31" ht="33" customHeight="1" x14ac:dyDescent="0.25"/>
    <row r="36" spans="1:31" ht="33" customHeight="1" x14ac:dyDescent="0.25"/>
    <row r="37" spans="1:31" ht="33" customHeight="1" x14ac:dyDescent="0.25">
      <c r="A37" s="186" t="s">
        <v>78</v>
      </c>
    </row>
    <row r="38" spans="1:31" ht="33" customHeight="1" x14ac:dyDescent="0.25">
      <c r="A38" s="186" t="s">
        <v>87</v>
      </c>
    </row>
    <row r="39" spans="1:31" ht="33" customHeight="1" thickBot="1" x14ac:dyDescent="0.3">
      <c r="A39" s="194" t="s">
        <v>89</v>
      </c>
    </row>
    <row r="40" spans="1:31" ht="33" customHeight="1" thickBot="1" x14ac:dyDescent="0.3">
      <c r="A40" s="333" t="s">
        <v>62</v>
      </c>
      <c r="B40" s="351" t="s">
        <v>76</v>
      </c>
      <c r="C40" s="352"/>
      <c r="D40" s="352"/>
      <c r="E40" s="352"/>
      <c r="F40" s="352"/>
      <c r="G40" s="352"/>
      <c r="H40" s="352"/>
      <c r="I40" s="352"/>
      <c r="J40" s="352"/>
      <c r="K40" s="352"/>
      <c r="L40" s="353"/>
      <c r="M40" s="354" t="s">
        <v>77</v>
      </c>
      <c r="N40" s="352"/>
      <c r="O40" s="352"/>
      <c r="P40" s="352"/>
      <c r="Q40" s="352"/>
      <c r="R40" s="352"/>
      <c r="S40" s="352"/>
      <c r="T40" s="352"/>
      <c r="U40" s="352"/>
      <c r="V40" s="352"/>
      <c r="W40" s="352"/>
      <c r="X40" s="352"/>
      <c r="Y40" s="352"/>
      <c r="Z40" s="352"/>
      <c r="AA40" s="352"/>
      <c r="AB40" s="352"/>
      <c r="AC40" s="353"/>
      <c r="AD40" s="348" t="s">
        <v>63</v>
      </c>
    </row>
    <row r="41" spans="1:31" ht="33" customHeight="1" thickBot="1" x14ac:dyDescent="0.3">
      <c r="A41" s="334"/>
      <c r="B41" s="247" t="s">
        <v>64</v>
      </c>
      <c r="C41" s="248" t="s">
        <v>65</v>
      </c>
      <c r="D41" s="248" t="s">
        <v>66</v>
      </c>
      <c r="E41" s="248" t="s">
        <v>67</v>
      </c>
      <c r="F41" s="248" t="s">
        <v>68</v>
      </c>
      <c r="G41" s="248" t="s">
        <v>69</v>
      </c>
      <c r="H41" s="249" t="s">
        <v>70</v>
      </c>
      <c r="I41" s="250" t="s">
        <v>64</v>
      </c>
      <c r="J41" s="248" t="s">
        <v>65</v>
      </c>
      <c r="K41" s="248" t="s">
        <v>66</v>
      </c>
      <c r="L41" s="251" t="s">
        <v>67</v>
      </c>
      <c r="M41" s="270" t="s">
        <v>68</v>
      </c>
      <c r="N41" s="252" t="s">
        <v>69</v>
      </c>
      <c r="O41" s="253" t="s">
        <v>70</v>
      </c>
      <c r="P41" s="254" t="s">
        <v>64</v>
      </c>
      <c r="Q41" s="252" t="s">
        <v>65</v>
      </c>
      <c r="R41" s="252" t="s">
        <v>66</v>
      </c>
      <c r="S41" s="252" t="s">
        <v>67</v>
      </c>
      <c r="T41" s="252" t="s">
        <v>68</v>
      </c>
      <c r="U41" s="252" t="s">
        <v>69</v>
      </c>
      <c r="V41" s="253" t="s">
        <v>70</v>
      </c>
      <c r="W41" s="254" t="s">
        <v>64</v>
      </c>
      <c r="X41" s="252" t="s">
        <v>65</v>
      </c>
      <c r="Y41" s="252" t="s">
        <v>66</v>
      </c>
      <c r="Z41" s="252" t="s">
        <v>67</v>
      </c>
      <c r="AA41" s="252" t="s">
        <v>68</v>
      </c>
      <c r="AB41" s="252" t="s">
        <v>69</v>
      </c>
      <c r="AC41" s="255" t="s">
        <v>70</v>
      </c>
      <c r="AD41" s="349"/>
    </row>
    <row r="42" spans="1:31" ht="33" customHeight="1" thickBot="1" x14ac:dyDescent="0.3">
      <c r="A42" s="335"/>
      <c r="B42" s="233">
        <v>21</v>
      </c>
      <c r="C42" s="204">
        <v>22</v>
      </c>
      <c r="D42" s="205">
        <v>23</v>
      </c>
      <c r="E42" s="205">
        <v>24</v>
      </c>
      <c r="F42" s="205">
        <v>25</v>
      </c>
      <c r="G42" s="205">
        <v>26</v>
      </c>
      <c r="H42" s="206">
        <v>27</v>
      </c>
      <c r="I42" s="203">
        <v>28</v>
      </c>
      <c r="J42" s="204">
        <v>29</v>
      </c>
      <c r="K42" s="205">
        <v>30</v>
      </c>
      <c r="L42" s="234">
        <v>31</v>
      </c>
      <c r="M42" s="230">
        <v>1</v>
      </c>
      <c r="N42" s="207">
        <v>2</v>
      </c>
      <c r="O42" s="208">
        <v>3</v>
      </c>
      <c r="P42" s="209">
        <v>4</v>
      </c>
      <c r="Q42" s="210">
        <v>5</v>
      </c>
      <c r="R42" s="211">
        <v>6</v>
      </c>
      <c r="S42" s="211">
        <v>7</v>
      </c>
      <c r="T42" s="211">
        <v>8</v>
      </c>
      <c r="U42" s="212">
        <v>9</v>
      </c>
      <c r="V42" s="213">
        <v>10</v>
      </c>
      <c r="W42" s="209">
        <v>11</v>
      </c>
      <c r="X42" s="210">
        <v>12</v>
      </c>
      <c r="Y42" s="211">
        <v>13</v>
      </c>
      <c r="Z42" s="211">
        <v>14</v>
      </c>
      <c r="AA42" s="211">
        <v>15</v>
      </c>
      <c r="AB42" s="211">
        <v>16</v>
      </c>
      <c r="AC42" s="243">
        <v>17</v>
      </c>
      <c r="AD42" s="350"/>
    </row>
    <row r="43" spans="1:31" ht="33" customHeight="1" x14ac:dyDescent="0.25">
      <c r="A43" s="227" t="s">
        <v>74</v>
      </c>
      <c r="B43" s="235"/>
      <c r="C43" s="215"/>
      <c r="D43" s="201">
        <v>10</v>
      </c>
      <c r="E43" s="201">
        <v>10</v>
      </c>
      <c r="F43" s="201">
        <v>10</v>
      </c>
      <c r="G43" s="201">
        <v>10</v>
      </c>
      <c r="H43" s="201">
        <v>10</v>
      </c>
      <c r="I43" s="214"/>
      <c r="J43" s="215"/>
      <c r="K43" s="201">
        <v>10</v>
      </c>
      <c r="L43" s="236">
        <v>10</v>
      </c>
      <c r="M43" s="231">
        <v>10</v>
      </c>
      <c r="N43" s="201">
        <v>10</v>
      </c>
      <c r="O43" s="201">
        <v>10</v>
      </c>
      <c r="P43" s="214"/>
      <c r="Q43" s="215"/>
      <c r="R43" s="201">
        <v>10</v>
      </c>
      <c r="S43" s="201">
        <v>10</v>
      </c>
      <c r="T43" s="201">
        <v>10</v>
      </c>
      <c r="U43" s="201">
        <v>10</v>
      </c>
      <c r="V43" s="201">
        <v>10</v>
      </c>
      <c r="W43" s="214"/>
      <c r="X43" s="215"/>
      <c r="Y43" s="201">
        <v>10</v>
      </c>
      <c r="Z43" s="201">
        <v>10</v>
      </c>
      <c r="AA43" s="201">
        <v>10</v>
      </c>
      <c r="AB43" s="201">
        <v>10</v>
      </c>
      <c r="AC43" s="244">
        <v>0</v>
      </c>
      <c r="AD43" s="240">
        <f>SUM(B43:AC43)</f>
        <v>190</v>
      </c>
    </row>
    <row r="44" spans="1:31" ht="33" customHeight="1" thickBot="1" x14ac:dyDescent="0.3">
      <c r="A44" s="228" t="s">
        <v>75</v>
      </c>
      <c r="B44" s="237"/>
      <c r="C44" s="218"/>
      <c r="D44" s="201">
        <v>10</v>
      </c>
      <c r="E44" s="201">
        <v>10</v>
      </c>
      <c r="F44" s="201">
        <v>10</v>
      </c>
      <c r="G44" s="201">
        <v>10</v>
      </c>
      <c r="H44" s="201">
        <v>10</v>
      </c>
      <c r="I44" s="217"/>
      <c r="J44" s="218"/>
      <c r="K44" s="201">
        <v>20</v>
      </c>
      <c r="L44" s="236">
        <v>20</v>
      </c>
      <c r="M44" s="231">
        <v>20</v>
      </c>
      <c r="N44" s="201">
        <v>20</v>
      </c>
      <c r="O44" s="201">
        <v>20</v>
      </c>
      <c r="P44" s="217"/>
      <c r="Q44" s="218"/>
      <c r="R44" s="201">
        <v>20</v>
      </c>
      <c r="S44" s="201">
        <v>20</v>
      </c>
      <c r="T44" s="201">
        <v>20</v>
      </c>
      <c r="U44" s="201">
        <v>20</v>
      </c>
      <c r="V44" s="201">
        <v>20</v>
      </c>
      <c r="W44" s="217"/>
      <c r="X44" s="218"/>
      <c r="Y44" s="201">
        <v>40</v>
      </c>
      <c r="Z44" s="201">
        <v>40</v>
      </c>
      <c r="AA44" s="201">
        <v>40</v>
      </c>
      <c r="AB44" s="201">
        <v>40</v>
      </c>
      <c r="AC44" s="245">
        <v>0</v>
      </c>
      <c r="AD44" s="241">
        <f t="shared" ref="AD44" si="4">SUM(B44:AC44)</f>
        <v>410</v>
      </c>
    </row>
    <row r="45" spans="1:31" ht="33" customHeight="1" thickBot="1" x14ac:dyDescent="0.3">
      <c r="A45" s="229"/>
      <c r="B45" s="238">
        <f t="shared" ref="B45:AD45" si="5">SUM(B43:B44)</f>
        <v>0</v>
      </c>
      <c r="C45" s="222">
        <f t="shared" si="5"/>
        <v>0</v>
      </c>
      <c r="D45" s="223">
        <f t="shared" si="5"/>
        <v>20</v>
      </c>
      <c r="E45" s="223">
        <f t="shared" si="5"/>
        <v>20</v>
      </c>
      <c r="F45" s="223">
        <f t="shared" si="5"/>
        <v>20</v>
      </c>
      <c r="G45" s="223">
        <f t="shared" si="5"/>
        <v>20</v>
      </c>
      <c r="H45" s="224">
        <f t="shared" si="5"/>
        <v>20</v>
      </c>
      <c r="I45" s="221">
        <f t="shared" si="5"/>
        <v>0</v>
      </c>
      <c r="J45" s="222">
        <f t="shared" si="5"/>
        <v>0</v>
      </c>
      <c r="K45" s="223">
        <f t="shared" si="5"/>
        <v>30</v>
      </c>
      <c r="L45" s="239">
        <f t="shared" si="5"/>
        <v>30</v>
      </c>
      <c r="M45" s="232">
        <f t="shared" si="5"/>
        <v>30</v>
      </c>
      <c r="N45" s="223">
        <f t="shared" si="5"/>
        <v>30</v>
      </c>
      <c r="O45" s="225">
        <f t="shared" si="5"/>
        <v>30</v>
      </c>
      <c r="P45" s="221">
        <f t="shared" si="5"/>
        <v>0</v>
      </c>
      <c r="Q45" s="222">
        <f t="shared" si="5"/>
        <v>0</v>
      </c>
      <c r="R45" s="223">
        <f t="shared" si="5"/>
        <v>30</v>
      </c>
      <c r="S45" s="223">
        <f t="shared" si="5"/>
        <v>30</v>
      </c>
      <c r="T45" s="223">
        <f t="shared" si="5"/>
        <v>30</v>
      </c>
      <c r="U45" s="226">
        <f t="shared" si="5"/>
        <v>30</v>
      </c>
      <c r="V45" s="224">
        <f t="shared" si="5"/>
        <v>30</v>
      </c>
      <c r="W45" s="221">
        <f t="shared" si="5"/>
        <v>0</v>
      </c>
      <c r="X45" s="222">
        <f t="shared" si="5"/>
        <v>0</v>
      </c>
      <c r="Y45" s="223">
        <f t="shared" si="5"/>
        <v>50</v>
      </c>
      <c r="Z45" s="223">
        <f t="shared" si="5"/>
        <v>50</v>
      </c>
      <c r="AA45" s="223">
        <f t="shared" si="5"/>
        <v>50</v>
      </c>
      <c r="AB45" s="223">
        <f t="shared" si="5"/>
        <v>50</v>
      </c>
      <c r="AC45" s="246">
        <f t="shared" si="5"/>
        <v>0</v>
      </c>
      <c r="AD45" s="242">
        <f t="shared" si="5"/>
        <v>600</v>
      </c>
      <c r="AE45" s="191" t="s">
        <v>72</v>
      </c>
    </row>
    <row r="46" spans="1:31" ht="33" customHeight="1" thickBot="1" x14ac:dyDescent="0.3">
      <c r="A46" s="185"/>
      <c r="B46" s="192"/>
      <c r="C46" s="192"/>
      <c r="D46" s="192"/>
      <c r="E46" s="192"/>
      <c r="F46" s="192"/>
      <c r="G46" s="193"/>
      <c r="H46" s="191">
        <f>SUM(B45:H45)</f>
        <v>100</v>
      </c>
      <c r="I46" s="192"/>
      <c r="J46" s="192"/>
      <c r="K46" s="192"/>
      <c r="L46" s="192"/>
      <c r="M46" s="192"/>
      <c r="N46" s="193"/>
      <c r="O46" s="191">
        <f>SUM(I45:O45)</f>
        <v>150</v>
      </c>
      <c r="P46" s="192"/>
      <c r="Q46" s="192"/>
      <c r="R46" s="192"/>
      <c r="S46" s="192"/>
      <c r="T46" s="192"/>
      <c r="U46" s="193"/>
      <c r="V46" s="191">
        <f>SUM(P45:V45)</f>
        <v>150</v>
      </c>
      <c r="W46" s="192"/>
      <c r="X46" s="192"/>
      <c r="Y46" s="192"/>
      <c r="Z46" s="192"/>
      <c r="AA46" s="192"/>
      <c r="AB46" s="193"/>
      <c r="AC46" s="191">
        <f>SUM(W45:AC45)</f>
        <v>200</v>
      </c>
      <c r="AD46" s="220">
        <f>AD45/60</f>
        <v>10</v>
      </c>
      <c r="AE46" s="191" t="s">
        <v>73</v>
      </c>
    </row>
    <row r="47" spans="1:31" ht="21" customHeight="1" thickBot="1" x14ac:dyDescent="0.3">
      <c r="A47" s="185"/>
      <c r="B47" s="192"/>
      <c r="C47" s="192"/>
      <c r="D47" s="192"/>
      <c r="E47" s="192"/>
      <c r="F47" s="192"/>
      <c r="G47" s="193"/>
      <c r="H47" s="191"/>
      <c r="I47" s="192"/>
      <c r="J47" s="192"/>
      <c r="K47" s="192"/>
      <c r="L47" s="192"/>
      <c r="M47" s="192"/>
      <c r="N47" s="193"/>
      <c r="O47" s="191"/>
      <c r="P47" s="192"/>
      <c r="Q47" s="192"/>
      <c r="R47" s="192"/>
      <c r="S47" s="192"/>
      <c r="T47" s="192"/>
      <c r="U47" s="193"/>
      <c r="V47" s="191"/>
      <c r="W47" s="192"/>
      <c r="X47" s="192"/>
      <c r="Y47" s="192"/>
      <c r="Z47" s="192"/>
      <c r="AA47" s="192"/>
      <c r="AB47" s="193"/>
      <c r="AC47" s="191"/>
      <c r="AD47" s="200"/>
      <c r="AE47" s="191"/>
    </row>
    <row r="48" spans="1:31" ht="21" customHeight="1" x14ac:dyDescent="0.25">
      <c r="A48" s="271"/>
      <c r="B48" s="339" t="s">
        <v>80</v>
      </c>
      <c r="C48" s="340"/>
      <c r="D48" s="340"/>
      <c r="E48" s="340"/>
      <c r="F48" s="340"/>
      <c r="G48" s="340"/>
      <c r="H48" s="341"/>
      <c r="I48" s="339" t="s">
        <v>81</v>
      </c>
      <c r="J48" s="340"/>
      <c r="K48" s="340"/>
      <c r="L48" s="340"/>
      <c r="M48" s="340"/>
      <c r="N48" s="340"/>
      <c r="O48" s="341"/>
      <c r="P48" s="339" t="s">
        <v>82</v>
      </c>
      <c r="Q48" s="340"/>
      <c r="R48" s="340"/>
      <c r="S48" s="340"/>
      <c r="T48" s="340"/>
      <c r="U48" s="340"/>
      <c r="V48" s="341"/>
      <c r="W48" s="339" t="s">
        <v>83</v>
      </c>
      <c r="X48" s="340"/>
      <c r="Y48" s="340"/>
      <c r="Z48" s="340"/>
      <c r="AA48" s="340"/>
      <c r="AB48" s="340"/>
      <c r="AC48" s="341"/>
      <c r="AD48" s="272"/>
      <c r="AE48" s="273"/>
    </row>
    <row r="49" spans="1:31" ht="21" customHeight="1" thickBot="1" x14ac:dyDescent="0.3">
      <c r="A49" s="274" t="s">
        <v>84</v>
      </c>
      <c r="B49" s="275"/>
      <c r="C49" s="276"/>
      <c r="D49" s="276"/>
      <c r="E49" s="276"/>
      <c r="F49" s="346">
        <v>60000</v>
      </c>
      <c r="G49" s="346"/>
      <c r="H49" s="347"/>
      <c r="I49" s="275"/>
      <c r="J49" s="276"/>
      <c r="K49" s="276"/>
      <c r="L49" s="276"/>
      <c r="M49" s="346">
        <v>90000</v>
      </c>
      <c r="N49" s="346"/>
      <c r="O49" s="347"/>
      <c r="P49" s="275"/>
      <c r="Q49" s="276"/>
      <c r="R49" s="276"/>
      <c r="S49" s="276"/>
      <c r="T49" s="346">
        <v>90000</v>
      </c>
      <c r="U49" s="346"/>
      <c r="V49" s="347"/>
      <c r="W49" s="275"/>
      <c r="X49" s="276"/>
      <c r="Y49" s="276"/>
      <c r="Z49" s="276"/>
      <c r="AA49" s="346">
        <v>120000</v>
      </c>
      <c r="AB49" s="346"/>
      <c r="AC49" s="347"/>
      <c r="AD49" s="277">
        <f>F49+M49+T49+AA49</f>
        <v>360000</v>
      </c>
      <c r="AE49" s="278" t="s">
        <v>85</v>
      </c>
    </row>
    <row r="50" spans="1:31" ht="21" customHeight="1" x14ac:dyDescent="0.25">
      <c r="A50" s="185"/>
      <c r="B50" s="192"/>
      <c r="C50" s="192"/>
      <c r="D50" s="192"/>
      <c r="E50" s="192"/>
      <c r="F50" s="192"/>
      <c r="G50" s="193"/>
      <c r="H50" s="191"/>
      <c r="I50" s="192"/>
      <c r="J50" s="192"/>
      <c r="K50" s="192"/>
      <c r="L50" s="192"/>
      <c r="M50" s="192"/>
      <c r="N50" s="193"/>
      <c r="O50" s="191"/>
      <c r="P50" s="192"/>
      <c r="Q50" s="192"/>
      <c r="R50" s="192"/>
      <c r="S50" s="192"/>
      <c r="T50" s="192"/>
      <c r="U50" s="193"/>
      <c r="V50" s="191"/>
      <c r="W50" s="192"/>
      <c r="X50" s="192"/>
      <c r="Y50" s="192"/>
      <c r="Z50" s="192"/>
      <c r="AA50" s="192"/>
      <c r="AB50" s="193"/>
      <c r="AC50" s="191"/>
      <c r="AD50" s="200"/>
      <c r="AE50" s="191"/>
    </row>
    <row r="51" spans="1:31" ht="21" customHeight="1" x14ac:dyDescent="0.25">
      <c r="A51" s="197"/>
      <c r="B51" s="199"/>
      <c r="I51" s="196"/>
      <c r="J51" s="195"/>
    </row>
    <row r="52" spans="1:31" ht="33" customHeight="1" x14ac:dyDescent="0.25"/>
    <row r="53" spans="1:31" ht="33" customHeight="1" x14ac:dyDescent="0.25"/>
    <row r="54" spans="1:31" ht="33" customHeight="1" x14ac:dyDescent="0.25">
      <c r="A54" s="186" t="s">
        <v>78</v>
      </c>
    </row>
    <row r="55" spans="1:31" ht="33" customHeight="1" x14ac:dyDescent="0.25">
      <c r="A55" s="186" t="s">
        <v>87</v>
      </c>
    </row>
    <row r="56" spans="1:31" ht="33" customHeight="1" thickBot="1" x14ac:dyDescent="0.3">
      <c r="A56" s="194" t="s">
        <v>90</v>
      </c>
    </row>
    <row r="57" spans="1:31" ht="33" customHeight="1" thickBot="1" x14ac:dyDescent="0.3">
      <c r="A57" s="333" t="s">
        <v>62</v>
      </c>
      <c r="B57" s="351" t="s">
        <v>76</v>
      </c>
      <c r="C57" s="352"/>
      <c r="D57" s="352"/>
      <c r="E57" s="352"/>
      <c r="F57" s="352"/>
      <c r="G57" s="352"/>
      <c r="H57" s="352"/>
      <c r="I57" s="352"/>
      <c r="J57" s="352"/>
      <c r="K57" s="352"/>
      <c r="L57" s="353"/>
      <c r="M57" s="354" t="s">
        <v>77</v>
      </c>
      <c r="N57" s="352"/>
      <c r="O57" s="352"/>
      <c r="P57" s="352"/>
      <c r="Q57" s="352"/>
      <c r="R57" s="352"/>
      <c r="S57" s="352"/>
      <c r="T57" s="352"/>
      <c r="U57" s="352"/>
      <c r="V57" s="352"/>
      <c r="W57" s="352"/>
      <c r="X57" s="352"/>
      <c r="Y57" s="352"/>
      <c r="Z57" s="352"/>
      <c r="AA57" s="352"/>
      <c r="AB57" s="352"/>
      <c r="AC57" s="353"/>
      <c r="AD57" s="348" t="s">
        <v>63</v>
      </c>
    </row>
    <row r="58" spans="1:31" ht="33" customHeight="1" thickBot="1" x14ac:dyDescent="0.3">
      <c r="A58" s="334"/>
      <c r="B58" s="247" t="s">
        <v>64</v>
      </c>
      <c r="C58" s="248" t="s">
        <v>65</v>
      </c>
      <c r="D58" s="248" t="s">
        <v>66</v>
      </c>
      <c r="E58" s="248" t="s">
        <v>67</v>
      </c>
      <c r="F58" s="248" t="s">
        <v>68</v>
      </c>
      <c r="G58" s="248" t="s">
        <v>69</v>
      </c>
      <c r="H58" s="249" t="s">
        <v>70</v>
      </c>
      <c r="I58" s="250" t="s">
        <v>64</v>
      </c>
      <c r="J58" s="248" t="s">
        <v>65</v>
      </c>
      <c r="K58" s="248" t="s">
        <v>66</v>
      </c>
      <c r="L58" s="251" t="s">
        <v>67</v>
      </c>
      <c r="M58" s="270" t="s">
        <v>68</v>
      </c>
      <c r="N58" s="252" t="s">
        <v>69</v>
      </c>
      <c r="O58" s="253" t="s">
        <v>70</v>
      </c>
      <c r="P58" s="254" t="s">
        <v>64</v>
      </c>
      <c r="Q58" s="252" t="s">
        <v>65</v>
      </c>
      <c r="R58" s="252" t="s">
        <v>66</v>
      </c>
      <c r="S58" s="252" t="s">
        <v>67</v>
      </c>
      <c r="T58" s="252" t="s">
        <v>68</v>
      </c>
      <c r="U58" s="252" t="s">
        <v>69</v>
      </c>
      <c r="V58" s="253" t="s">
        <v>70</v>
      </c>
      <c r="W58" s="254" t="s">
        <v>64</v>
      </c>
      <c r="X58" s="252" t="s">
        <v>65</v>
      </c>
      <c r="Y58" s="252" t="s">
        <v>66</v>
      </c>
      <c r="Z58" s="252" t="s">
        <v>67</v>
      </c>
      <c r="AA58" s="252" t="s">
        <v>68</v>
      </c>
      <c r="AB58" s="252" t="s">
        <v>69</v>
      </c>
      <c r="AC58" s="255" t="s">
        <v>70</v>
      </c>
      <c r="AD58" s="349"/>
    </row>
    <row r="59" spans="1:31" ht="33" customHeight="1" thickBot="1" x14ac:dyDescent="0.3">
      <c r="A59" s="335"/>
      <c r="B59" s="233">
        <v>21</v>
      </c>
      <c r="C59" s="204">
        <v>22</v>
      </c>
      <c r="D59" s="205">
        <v>23</v>
      </c>
      <c r="E59" s="205">
        <v>24</v>
      </c>
      <c r="F59" s="205">
        <v>25</v>
      </c>
      <c r="G59" s="205">
        <v>26</v>
      </c>
      <c r="H59" s="206">
        <v>27</v>
      </c>
      <c r="I59" s="203">
        <v>28</v>
      </c>
      <c r="J59" s="204">
        <v>29</v>
      </c>
      <c r="K59" s="205">
        <v>30</v>
      </c>
      <c r="L59" s="234">
        <v>31</v>
      </c>
      <c r="M59" s="230">
        <v>1</v>
      </c>
      <c r="N59" s="207">
        <v>2</v>
      </c>
      <c r="O59" s="208">
        <v>3</v>
      </c>
      <c r="P59" s="209">
        <v>4</v>
      </c>
      <c r="Q59" s="210">
        <v>5</v>
      </c>
      <c r="R59" s="211">
        <v>6</v>
      </c>
      <c r="S59" s="211">
        <v>7</v>
      </c>
      <c r="T59" s="211">
        <v>8</v>
      </c>
      <c r="U59" s="212">
        <v>9</v>
      </c>
      <c r="V59" s="213">
        <v>10</v>
      </c>
      <c r="W59" s="209">
        <v>11</v>
      </c>
      <c r="X59" s="210">
        <v>12</v>
      </c>
      <c r="Y59" s="211">
        <v>13</v>
      </c>
      <c r="Z59" s="211">
        <v>14</v>
      </c>
      <c r="AA59" s="211">
        <v>15</v>
      </c>
      <c r="AB59" s="211">
        <v>16</v>
      </c>
      <c r="AC59" s="243">
        <v>17</v>
      </c>
      <c r="AD59" s="350"/>
    </row>
    <row r="60" spans="1:31" ht="33" customHeight="1" x14ac:dyDescent="0.25">
      <c r="A60" s="227" t="s">
        <v>74</v>
      </c>
      <c r="B60" s="235"/>
      <c r="C60" s="215"/>
      <c r="D60" s="201">
        <v>10</v>
      </c>
      <c r="E60" s="201">
        <v>10</v>
      </c>
      <c r="F60" s="201">
        <v>10</v>
      </c>
      <c r="G60" s="201">
        <v>10</v>
      </c>
      <c r="H60" s="201">
        <v>10</v>
      </c>
      <c r="I60" s="214"/>
      <c r="J60" s="215"/>
      <c r="K60" s="201">
        <v>10</v>
      </c>
      <c r="L60" s="236">
        <v>10</v>
      </c>
      <c r="M60" s="231">
        <v>10</v>
      </c>
      <c r="N60" s="201">
        <v>10</v>
      </c>
      <c r="O60" s="201">
        <v>10</v>
      </c>
      <c r="P60" s="214"/>
      <c r="Q60" s="215"/>
      <c r="R60" s="201">
        <v>10</v>
      </c>
      <c r="S60" s="201">
        <v>10</v>
      </c>
      <c r="T60" s="201">
        <v>10</v>
      </c>
      <c r="U60" s="201">
        <v>10</v>
      </c>
      <c r="V60" s="201">
        <v>10</v>
      </c>
      <c r="W60" s="214"/>
      <c r="X60" s="215"/>
      <c r="Y60" s="201">
        <v>10</v>
      </c>
      <c r="Z60" s="201">
        <v>10</v>
      </c>
      <c r="AA60" s="201">
        <v>10</v>
      </c>
      <c r="AB60" s="201">
        <v>10</v>
      </c>
      <c r="AC60" s="244">
        <v>0</v>
      </c>
      <c r="AD60" s="240">
        <f>SUM(B60:AC60)</f>
        <v>190</v>
      </c>
    </row>
    <row r="61" spans="1:31" ht="33" customHeight="1" thickBot="1" x14ac:dyDescent="0.3">
      <c r="A61" s="228" t="s">
        <v>75</v>
      </c>
      <c r="B61" s="237"/>
      <c r="C61" s="218"/>
      <c r="D61" s="201">
        <v>10</v>
      </c>
      <c r="E61" s="201">
        <v>10</v>
      </c>
      <c r="F61" s="201">
        <v>10</v>
      </c>
      <c r="G61" s="201">
        <v>10</v>
      </c>
      <c r="H61" s="201">
        <v>10</v>
      </c>
      <c r="I61" s="217"/>
      <c r="J61" s="218"/>
      <c r="K61" s="201">
        <v>20</v>
      </c>
      <c r="L61" s="236">
        <v>20</v>
      </c>
      <c r="M61" s="231">
        <v>20</v>
      </c>
      <c r="N61" s="201">
        <v>20</v>
      </c>
      <c r="O61" s="201">
        <v>20</v>
      </c>
      <c r="P61" s="217"/>
      <c r="Q61" s="218"/>
      <c r="R61" s="201">
        <v>20</v>
      </c>
      <c r="S61" s="201">
        <v>20</v>
      </c>
      <c r="T61" s="201">
        <v>20</v>
      </c>
      <c r="U61" s="201">
        <v>20</v>
      </c>
      <c r="V61" s="201">
        <v>20</v>
      </c>
      <c r="W61" s="217"/>
      <c r="X61" s="218"/>
      <c r="Y61" s="201">
        <v>40</v>
      </c>
      <c r="Z61" s="201">
        <v>40</v>
      </c>
      <c r="AA61" s="201">
        <v>40</v>
      </c>
      <c r="AB61" s="201">
        <v>40</v>
      </c>
      <c r="AC61" s="245">
        <v>0</v>
      </c>
      <c r="AD61" s="241">
        <f t="shared" ref="AD61" si="6">SUM(B61:AC61)</f>
        <v>410</v>
      </c>
    </row>
    <row r="62" spans="1:31" ht="33" customHeight="1" thickBot="1" x14ac:dyDescent="0.3">
      <c r="A62" s="229"/>
      <c r="B62" s="238">
        <f t="shared" ref="B62:AD62" si="7">SUM(B60:B61)</f>
        <v>0</v>
      </c>
      <c r="C62" s="222">
        <f t="shared" si="7"/>
        <v>0</v>
      </c>
      <c r="D62" s="223">
        <f t="shared" si="7"/>
        <v>20</v>
      </c>
      <c r="E62" s="223">
        <f t="shared" si="7"/>
        <v>20</v>
      </c>
      <c r="F62" s="223">
        <f t="shared" si="7"/>
        <v>20</v>
      </c>
      <c r="G62" s="223">
        <f t="shared" si="7"/>
        <v>20</v>
      </c>
      <c r="H62" s="224">
        <f t="shared" si="7"/>
        <v>20</v>
      </c>
      <c r="I62" s="221">
        <f t="shared" si="7"/>
        <v>0</v>
      </c>
      <c r="J62" s="222">
        <f t="shared" si="7"/>
        <v>0</v>
      </c>
      <c r="K62" s="223">
        <f t="shared" si="7"/>
        <v>30</v>
      </c>
      <c r="L62" s="239">
        <f t="shared" si="7"/>
        <v>30</v>
      </c>
      <c r="M62" s="232">
        <f t="shared" si="7"/>
        <v>30</v>
      </c>
      <c r="N62" s="223">
        <f t="shared" si="7"/>
        <v>30</v>
      </c>
      <c r="O62" s="225">
        <f t="shared" si="7"/>
        <v>30</v>
      </c>
      <c r="P62" s="221">
        <f t="shared" si="7"/>
        <v>0</v>
      </c>
      <c r="Q62" s="222">
        <f t="shared" si="7"/>
        <v>0</v>
      </c>
      <c r="R62" s="223">
        <f t="shared" si="7"/>
        <v>30</v>
      </c>
      <c r="S62" s="223">
        <f t="shared" si="7"/>
        <v>30</v>
      </c>
      <c r="T62" s="223">
        <f t="shared" si="7"/>
        <v>30</v>
      </c>
      <c r="U62" s="226">
        <f t="shared" si="7"/>
        <v>30</v>
      </c>
      <c r="V62" s="224">
        <f t="shared" si="7"/>
        <v>30</v>
      </c>
      <c r="W62" s="221">
        <f t="shared" si="7"/>
        <v>0</v>
      </c>
      <c r="X62" s="222">
        <f t="shared" si="7"/>
        <v>0</v>
      </c>
      <c r="Y62" s="223">
        <f t="shared" si="7"/>
        <v>50</v>
      </c>
      <c r="Z62" s="223">
        <f t="shared" si="7"/>
        <v>50</v>
      </c>
      <c r="AA62" s="223">
        <f t="shared" si="7"/>
        <v>50</v>
      </c>
      <c r="AB62" s="223">
        <f t="shared" si="7"/>
        <v>50</v>
      </c>
      <c r="AC62" s="246">
        <f t="shared" si="7"/>
        <v>0</v>
      </c>
      <c r="AD62" s="242">
        <f t="shared" si="7"/>
        <v>600</v>
      </c>
      <c r="AE62" s="191" t="s">
        <v>72</v>
      </c>
    </row>
    <row r="63" spans="1:31" ht="33" customHeight="1" thickBot="1" x14ac:dyDescent="0.3">
      <c r="A63" s="185"/>
      <c r="B63" s="192"/>
      <c r="C63" s="192"/>
      <c r="D63" s="192"/>
      <c r="E63" s="192"/>
      <c r="F63" s="192"/>
      <c r="G63" s="193"/>
      <c r="H63" s="191">
        <f>SUM(B62:H62)</f>
        <v>100</v>
      </c>
      <c r="I63" s="192"/>
      <c r="J63" s="192"/>
      <c r="K63" s="192"/>
      <c r="L63" s="192"/>
      <c r="M63" s="192"/>
      <c r="N63" s="193"/>
      <c r="O63" s="191">
        <f>SUM(I62:O62)</f>
        <v>150</v>
      </c>
      <c r="P63" s="192"/>
      <c r="Q63" s="192"/>
      <c r="R63" s="192"/>
      <c r="S63" s="192"/>
      <c r="T63" s="192"/>
      <c r="U63" s="193"/>
      <c r="V63" s="191">
        <f>SUM(P62:V62)</f>
        <v>150</v>
      </c>
      <c r="W63" s="192"/>
      <c r="X63" s="192"/>
      <c r="Y63" s="192"/>
      <c r="Z63" s="192"/>
      <c r="AA63" s="192"/>
      <c r="AB63" s="193"/>
      <c r="AC63" s="191">
        <f>SUM(W62:AC62)</f>
        <v>200</v>
      </c>
      <c r="AD63" s="220">
        <f>AD62/60</f>
        <v>10</v>
      </c>
      <c r="AE63" s="191" t="s">
        <v>73</v>
      </c>
    </row>
    <row r="64" spans="1:31" ht="21" customHeight="1" thickBot="1" x14ac:dyDescent="0.3">
      <c r="A64" s="185"/>
      <c r="B64" s="192"/>
      <c r="C64" s="192"/>
      <c r="D64" s="192"/>
      <c r="E64" s="192"/>
      <c r="F64" s="192"/>
      <c r="G64" s="193"/>
      <c r="H64" s="191"/>
      <c r="I64" s="192"/>
      <c r="J64" s="192"/>
      <c r="K64" s="192"/>
      <c r="L64" s="192"/>
      <c r="M64" s="192"/>
      <c r="N64" s="193"/>
      <c r="O64" s="191"/>
      <c r="P64" s="192"/>
      <c r="Q64" s="192"/>
      <c r="R64" s="192"/>
      <c r="S64" s="192"/>
      <c r="T64" s="192"/>
      <c r="U64" s="193"/>
      <c r="V64" s="191"/>
      <c r="W64" s="192"/>
      <c r="X64" s="192"/>
      <c r="Y64" s="192"/>
      <c r="Z64" s="192"/>
      <c r="AA64" s="192"/>
      <c r="AB64" s="193"/>
      <c r="AC64" s="191"/>
      <c r="AD64" s="200"/>
      <c r="AE64" s="191"/>
    </row>
    <row r="65" spans="1:31" ht="21" customHeight="1" x14ac:dyDescent="0.25">
      <c r="A65" s="271"/>
      <c r="B65" s="339" t="s">
        <v>80</v>
      </c>
      <c r="C65" s="340"/>
      <c r="D65" s="340"/>
      <c r="E65" s="340"/>
      <c r="F65" s="340"/>
      <c r="G65" s="340"/>
      <c r="H65" s="341"/>
      <c r="I65" s="339" t="s">
        <v>81</v>
      </c>
      <c r="J65" s="340"/>
      <c r="K65" s="340"/>
      <c r="L65" s="340"/>
      <c r="M65" s="340"/>
      <c r="N65" s="340"/>
      <c r="O65" s="341"/>
      <c r="P65" s="339" t="s">
        <v>82</v>
      </c>
      <c r="Q65" s="340"/>
      <c r="R65" s="340"/>
      <c r="S65" s="340"/>
      <c r="T65" s="340"/>
      <c r="U65" s="340"/>
      <c r="V65" s="341"/>
      <c r="W65" s="339" t="s">
        <v>83</v>
      </c>
      <c r="X65" s="340"/>
      <c r="Y65" s="340"/>
      <c r="Z65" s="340"/>
      <c r="AA65" s="340"/>
      <c r="AB65" s="340"/>
      <c r="AC65" s="341"/>
      <c r="AD65" s="272"/>
      <c r="AE65" s="273"/>
    </row>
    <row r="66" spans="1:31" ht="21" customHeight="1" thickBot="1" x14ac:dyDescent="0.3">
      <c r="A66" s="274" t="s">
        <v>84</v>
      </c>
      <c r="B66" s="275"/>
      <c r="C66" s="276"/>
      <c r="D66" s="276"/>
      <c r="E66" s="276"/>
      <c r="F66" s="346">
        <v>60000</v>
      </c>
      <c r="G66" s="346"/>
      <c r="H66" s="347"/>
      <c r="I66" s="275"/>
      <c r="J66" s="276"/>
      <c r="K66" s="276"/>
      <c r="L66" s="276"/>
      <c r="M66" s="346">
        <v>90000</v>
      </c>
      <c r="N66" s="346"/>
      <c r="O66" s="347"/>
      <c r="P66" s="275"/>
      <c r="Q66" s="276"/>
      <c r="R66" s="276"/>
      <c r="S66" s="276"/>
      <c r="T66" s="346">
        <v>90000</v>
      </c>
      <c r="U66" s="346"/>
      <c r="V66" s="347"/>
      <c r="W66" s="275"/>
      <c r="X66" s="276"/>
      <c r="Y66" s="276"/>
      <c r="Z66" s="276"/>
      <c r="AA66" s="346">
        <v>120000</v>
      </c>
      <c r="AB66" s="346"/>
      <c r="AC66" s="347"/>
      <c r="AD66" s="277">
        <f>F66+M66+T66+AA66</f>
        <v>360000</v>
      </c>
      <c r="AE66" s="278" t="s">
        <v>85</v>
      </c>
    </row>
    <row r="67" spans="1:31" ht="21" customHeight="1" x14ac:dyDescent="0.25">
      <c r="A67" s="185"/>
      <c r="B67" s="192"/>
      <c r="C67" s="192"/>
      <c r="D67" s="192"/>
      <c r="E67" s="192"/>
      <c r="F67" s="192"/>
      <c r="G67" s="193"/>
      <c r="H67" s="191"/>
      <c r="I67" s="192"/>
      <c r="J67" s="192"/>
      <c r="K67" s="192"/>
      <c r="L67" s="192"/>
      <c r="M67" s="192"/>
      <c r="N67" s="193"/>
      <c r="O67" s="191"/>
      <c r="P67" s="192"/>
      <c r="Q67" s="192"/>
      <c r="R67" s="192"/>
      <c r="S67" s="192"/>
      <c r="T67" s="192"/>
      <c r="U67" s="193"/>
      <c r="V67" s="191"/>
      <c r="W67" s="192"/>
      <c r="X67" s="192"/>
      <c r="Y67" s="192"/>
      <c r="Z67" s="192"/>
      <c r="AA67" s="192"/>
      <c r="AB67" s="193"/>
      <c r="AC67" s="191"/>
      <c r="AD67" s="200"/>
      <c r="AE67" s="191"/>
    </row>
    <row r="68" spans="1:31" ht="21" customHeight="1" x14ac:dyDescent="0.25">
      <c r="A68" s="197"/>
      <c r="B68" s="199"/>
      <c r="I68" s="196"/>
      <c r="J68" s="195"/>
    </row>
    <row r="69" spans="1:31" ht="33" customHeight="1" x14ac:dyDescent="0.25"/>
    <row r="70" spans="1:31" ht="33" customHeight="1" x14ac:dyDescent="0.25"/>
    <row r="71" spans="1:31" ht="33" customHeight="1" x14ac:dyDescent="0.25">
      <c r="A71" s="186" t="s">
        <v>78</v>
      </c>
    </row>
    <row r="72" spans="1:31" ht="33" customHeight="1" x14ac:dyDescent="0.25">
      <c r="A72" s="186" t="s">
        <v>87</v>
      </c>
    </row>
    <row r="73" spans="1:31" ht="33" customHeight="1" thickBot="1" x14ac:dyDescent="0.3">
      <c r="A73" s="194" t="s">
        <v>91</v>
      </c>
    </row>
    <row r="74" spans="1:31" ht="33" customHeight="1" thickBot="1" x14ac:dyDescent="0.3">
      <c r="A74" s="333" t="s">
        <v>62</v>
      </c>
      <c r="B74" s="351" t="s">
        <v>76</v>
      </c>
      <c r="C74" s="352"/>
      <c r="D74" s="352"/>
      <c r="E74" s="352"/>
      <c r="F74" s="352"/>
      <c r="G74" s="352"/>
      <c r="H74" s="352"/>
      <c r="I74" s="352"/>
      <c r="J74" s="352"/>
      <c r="K74" s="352"/>
      <c r="L74" s="353"/>
      <c r="M74" s="354" t="s">
        <v>77</v>
      </c>
      <c r="N74" s="352"/>
      <c r="O74" s="352"/>
      <c r="P74" s="352"/>
      <c r="Q74" s="352"/>
      <c r="R74" s="352"/>
      <c r="S74" s="352"/>
      <c r="T74" s="352"/>
      <c r="U74" s="352"/>
      <c r="V74" s="352"/>
      <c r="W74" s="352"/>
      <c r="X74" s="352"/>
      <c r="Y74" s="352"/>
      <c r="Z74" s="352"/>
      <c r="AA74" s="352"/>
      <c r="AB74" s="352"/>
      <c r="AC74" s="353"/>
      <c r="AD74" s="348" t="s">
        <v>63</v>
      </c>
    </row>
    <row r="75" spans="1:31" ht="33" customHeight="1" thickBot="1" x14ac:dyDescent="0.3">
      <c r="A75" s="334"/>
      <c r="B75" s="247" t="s">
        <v>64</v>
      </c>
      <c r="C75" s="248" t="s">
        <v>65</v>
      </c>
      <c r="D75" s="248" t="s">
        <v>66</v>
      </c>
      <c r="E75" s="248" t="s">
        <v>67</v>
      </c>
      <c r="F75" s="248" t="s">
        <v>68</v>
      </c>
      <c r="G75" s="248" t="s">
        <v>69</v>
      </c>
      <c r="H75" s="249" t="s">
        <v>70</v>
      </c>
      <c r="I75" s="250" t="s">
        <v>64</v>
      </c>
      <c r="J75" s="248" t="s">
        <v>65</v>
      </c>
      <c r="K75" s="248" t="s">
        <v>66</v>
      </c>
      <c r="L75" s="251" t="s">
        <v>67</v>
      </c>
      <c r="M75" s="270" t="s">
        <v>68</v>
      </c>
      <c r="N75" s="252" t="s">
        <v>69</v>
      </c>
      <c r="O75" s="253" t="s">
        <v>70</v>
      </c>
      <c r="P75" s="254" t="s">
        <v>64</v>
      </c>
      <c r="Q75" s="252" t="s">
        <v>65</v>
      </c>
      <c r="R75" s="252" t="s">
        <v>66</v>
      </c>
      <c r="S75" s="252" t="s">
        <v>67</v>
      </c>
      <c r="T75" s="252" t="s">
        <v>68</v>
      </c>
      <c r="U75" s="252" t="s">
        <v>69</v>
      </c>
      <c r="V75" s="253" t="s">
        <v>70</v>
      </c>
      <c r="W75" s="254" t="s">
        <v>64</v>
      </c>
      <c r="X75" s="252" t="s">
        <v>65</v>
      </c>
      <c r="Y75" s="252" t="s">
        <v>66</v>
      </c>
      <c r="Z75" s="252" t="s">
        <v>67</v>
      </c>
      <c r="AA75" s="252" t="s">
        <v>68</v>
      </c>
      <c r="AB75" s="252" t="s">
        <v>69</v>
      </c>
      <c r="AC75" s="255" t="s">
        <v>70</v>
      </c>
      <c r="AD75" s="349"/>
    </row>
    <row r="76" spans="1:31" ht="33" customHeight="1" thickBot="1" x14ac:dyDescent="0.3">
      <c r="A76" s="335"/>
      <c r="B76" s="233">
        <v>21</v>
      </c>
      <c r="C76" s="204">
        <v>22</v>
      </c>
      <c r="D76" s="205">
        <v>23</v>
      </c>
      <c r="E76" s="205">
        <v>24</v>
      </c>
      <c r="F76" s="205">
        <v>25</v>
      </c>
      <c r="G76" s="205">
        <v>26</v>
      </c>
      <c r="H76" s="206">
        <v>27</v>
      </c>
      <c r="I76" s="203">
        <v>28</v>
      </c>
      <c r="J76" s="204">
        <v>29</v>
      </c>
      <c r="K76" s="205">
        <v>30</v>
      </c>
      <c r="L76" s="234">
        <v>31</v>
      </c>
      <c r="M76" s="230">
        <v>1</v>
      </c>
      <c r="N76" s="207">
        <v>2</v>
      </c>
      <c r="O76" s="208">
        <v>3</v>
      </c>
      <c r="P76" s="209">
        <v>4</v>
      </c>
      <c r="Q76" s="210">
        <v>5</v>
      </c>
      <c r="R76" s="211">
        <v>6</v>
      </c>
      <c r="S76" s="211">
        <v>7</v>
      </c>
      <c r="T76" s="211">
        <v>8</v>
      </c>
      <c r="U76" s="212">
        <v>9</v>
      </c>
      <c r="V76" s="213">
        <v>10</v>
      </c>
      <c r="W76" s="209">
        <v>11</v>
      </c>
      <c r="X76" s="210">
        <v>12</v>
      </c>
      <c r="Y76" s="211">
        <v>13</v>
      </c>
      <c r="Z76" s="211">
        <v>14</v>
      </c>
      <c r="AA76" s="211">
        <v>15</v>
      </c>
      <c r="AB76" s="211">
        <v>16</v>
      </c>
      <c r="AC76" s="243">
        <v>17</v>
      </c>
      <c r="AD76" s="350"/>
    </row>
    <row r="77" spans="1:31" ht="33" customHeight="1" x14ac:dyDescent="0.25">
      <c r="A77" s="227" t="s">
        <v>74</v>
      </c>
      <c r="B77" s="235"/>
      <c r="C77" s="215"/>
      <c r="D77" s="201">
        <v>10</v>
      </c>
      <c r="E77" s="201">
        <v>10</v>
      </c>
      <c r="F77" s="201">
        <v>10</v>
      </c>
      <c r="G77" s="201">
        <v>10</v>
      </c>
      <c r="H77" s="201">
        <v>10</v>
      </c>
      <c r="I77" s="214"/>
      <c r="J77" s="215"/>
      <c r="K77" s="201">
        <v>10</v>
      </c>
      <c r="L77" s="236">
        <v>10</v>
      </c>
      <c r="M77" s="231">
        <v>10</v>
      </c>
      <c r="N77" s="201">
        <v>10</v>
      </c>
      <c r="O77" s="201">
        <v>10</v>
      </c>
      <c r="P77" s="214"/>
      <c r="Q77" s="215"/>
      <c r="R77" s="201">
        <v>10</v>
      </c>
      <c r="S77" s="201">
        <v>10</v>
      </c>
      <c r="T77" s="201">
        <v>10</v>
      </c>
      <c r="U77" s="201">
        <v>10</v>
      </c>
      <c r="V77" s="201">
        <v>10</v>
      </c>
      <c r="W77" s="214"/>
      <c r="X77" s="215"/>
      <c r="Y77" s="201">
        <v>10</v>
      </c>
      <c r="Z77" s="201">
        <v>10</v>
      </c>
      <c r="AA77" s="201">
        <v>10</v>
      </c>
      <c r="AB77" s="201">
        <v>10</v>
      </c>
      <c r="AC77" s="244">
        <v>0</v>
      </c>
      <c r="AD77" s="240">
        <f>SUM(B77:AC77)</f>
        <v>190</v>
      </c>
    </row>
    <row r="78" spans="1:31" ht="33" customHeight="1" thickBot="1" x14ac:dyDescent="0.3">
      <c r="A78" s="228" t="s">
        <v>75</v>
      </c>
      <c r="B78" s="237"/>
      <c r="C78" s="218"/>
      <c r="D78" s="201">
        <v>10</v>
      </c>
      <c r="E78" s="201">
        <v>10</v>
      </c>
      <c r="F78" s="201">
        <v>10</v>
      </c>
      <c r="G78" s="201">
        <v>10</v>
      </c>
      <c r="H78" s="201">
        <v>10</v>
      </c>
      <c r="I78" s="217"/>
      <c r="J78" s="218"/>
      <c r="K78" s="201">
        <v>20</v>
      </c>
      <c r="L78" s="236">
        <v>20</v>
      </c>
      <c r="M78" s="231">
        <v>20</v>
      </c>
      <c r="N78" s="201">
        <v>20</v>
      </c>
      <c r="O78" s="201">
        <v>20</v>
      </c>
      <c r="P78" s="217"/>
      <c r="Q78" s="218"/>
      <c r="R78" s="201">
        <v>20</v>
      </c>
      <c r="S78" s="201">
        <v>20</v>
      </c>
      <c r="T78" s="201">
        <v>20</v>
      </c>
      <c r="U78" s="201">
        <v>20</v>
      </c>
      <c r="V78" s="201">
        <v>20</v>
      </c>
      <c r="W78" s="217"/>
      <c r="X78" s="218"/>
      <c r="Y78" s="201">
        <v>40</v>
      </c>
      <c r="Z78" s="201">
        <v>40</v>
      </c>
      <c r="AA78" s="201">
        <v>40</v>
      </c>
      <c r="AB78" s="201">
        <v>40</v>
      </c>
      <c r="AC78" s="245">
        <v>0</v>
      </c>
      <c r="AD78" s="241">
        <f t="shared" ref="AD78" si="8">SUM(B78:AC78)</f>
        <v>410</v>
      </c>
    </row>
    <row r="79" spans="1:31" ht="33" customHeight="1" thickBot="1" x14ac:dyDescent="0.3">
      <c r="A79" s="229"/>
      <c r="B79" s="238">
        <f t="shared" ref="B79:AD79" si="9">SUM(B77:B78)</f>
        <v>0</v>
      </c>
      <c r="C79" s="222">
        <f t="shared" si="9"/>
        <v>0</v>
      </c>
      <c r="D79" s="223">
        <f t="shared" si="9"/>
        <v>20</v>
      </c>
      <c r="E79" s="223">
        <f t="shared" si="9"/>
        <v>20</v>
      </c>
      <c r="F79" s="223">
        <f t="shared" si="9"/>
        <v>20</v>
      </c>
      <c r="G79" s="223">
        <f t="shared" si="9"/>
        <v>20</v>
      </c>
      <c r="H79" s="224">
        <f t="shared" si="9"/>
        <v>20</v>
      </c>
      <c r="I79" s="221">
        <f t="shared" si="9"/>
        <v>0</v>
      </c>
      <c r="J79" s="222">
        <f t="shared" si="9"/>
        <v>0</v>
      </c>
      <c r="K79" s="223">
        <f t="shared" si="9"/>
        <v>30</v>
      </c>
      <c r="L79" s="239">
        <f t="shared" si="9"/>
        <v>30</v>
      </c>
      <c r="M79" s="232">
        <f t="shared" si="9"/>
        <v>30</v>
      </c>
      <c r="N79" s="223">
        <f t="shared" si="9"/>
        <v>30</v>
      </c>
      <c r="O79" s="225">
        <f t="shared" si="9"/>
        <v>30</v>
      </c>
      <c r="P79" s="221">
        <f t="shared" si="9"/>
        <v>0</v>
      </c>
      <c r="Q79" s="222">
        <f t="shared" si="9"/>
        <v>0</v>
      </c>
      <c r="R79" s="223">
        <f t="shared" si="9"/>
        <v>30</v>
      </c>
      <c r="S79" s="223">
        <f t="shared" si="9"/>
        <v>30</v>
      </c>
      <c r="T79" s="223">
        <f t="shared" si="9"/>
        <v>30</v>
      </c>
      <c r="U79" s="226">
        <f t="shared" si="9"/>
        <v>30</v>
      </c>
      <c r="V79" s="224">
        <f t="shared" si="9"/>
        <v>30</v>
      </c>
      <c r="W79" s="221">
        <f t="shared" si="9"/>
        <v>0</v>
      </c>
      <c r="X79" s="222">
        <f t="shared" si="9"/>
        <v>0</v>
      </c>
      <c r="Y79" s="223">
        <f t="shared" si="9"/>
        <v>50</v>
      </c>
      <c r="Z79" s="223">
        <f t="shared" si="9"/>
        <v>50</v>
      </c>
      <c r="AA79" s="223">
        <f t="shared" si="9"/>
        <v>50</v>
      </c>
      <c r="AB79" s="223">
        <f t="shared" si="9"/>
        <v>50</v>
      </c>
      <c r="AC79" s="246">
        <f t="shared" si="9"/>
        <v>0</v>
      </c>
      <c r="AD79" s="242">
        <f t="shared" si="9"/>
        <v>600</v>
      </c>
      <c r="AE79" s="191" t="s">
        <v>72</v>
      </c>
    </row>
    <row r="80" spans="1:31" ht="33" customHeight="1" thickBot="1" x14ac:dyDescent="0.3">
      <c r="A80" s="185"/>
      <c r="B80" s="192"/>
      <c r="C80" s="192"/>
      <c r="D80" s="192"/>
      <c r="E80" s="192"/>
      <c r="F80" s="192"/>
      <c r="G80" s="193"/>
      <c r="H80" s="191">
        <f>SUM(B79:H79)</f>
        <v>100</v>
      </c>
      <c r="I80" s="192"/>
      <c r="J80" s="192"/>
      <c r="K80" s="192"/>
      <c r="L80" s="192"/>
      <c r="M80" s="192"/>
      <c r="N80" s="193"/>
      <c r="O80" s="191">
        <f>SUM(I79:O79)</f>
        <v>150</v>
      </c>
      <c r="P80" s="192"/>
      <c r="Q80" s="192"/>
      <c r="R80" s="192"/>
      <c r="S80" s="192"/>
      <c r="T80" s="192"/>
      <c r="U80" s="193"/>
      <c r="V80" s="191">
        <f>SUM(P79:V79)</f>
        <v>150</v>
      </c>
      <c r="W80" s="192"/>
      <c r="X80" s="192"/>
      <c r="Y80" s="192"/>
      <c r="Z80" s="192"/>
      <c r="AA80" s="192"/>
      <c r="AB80" s="193"/>
      <c r="AC80" s="191">
        <f>SUM(W79:AC79)</f>
        <v>200</v>
      </c>
      <c r="AD80" s="220">
        <f>AD79/60</f>
        <v>10</v>
      </c>
      <c r="AE80" s="191" t="s">
        <v>73</v>
      </c>
    </row>
    <row r="81" spans="1:31" ht="21" customHeight="1" thickBot="1" x14ac:dyDescent="0.3">
      <c r="A81" s="185"/>
      <c r="B81" s="192"/>
      <c r="C81" s="192"/>
      <c r="D81" s="192"/>
      <c r="E81" s="192"/>
      <c r="F81" s="192"/>
      <c r="G81" s="193"/>
      <c r="H81" s="191"/>
      <c r="I81" s="192"/>
      <c r="J81" s="192"/>
      <c r="K81" s="192"/>
      <c r="L81" s="192"/>
      <c r="M81" s="192"/>
      <c r="N81" s="193"/>
      <c r="O81" s="191"/>
      <c r="P81" s="192"/>
      <c r="Q81" s="192"/>
      <c r="R81" s="192"/>
      <c r="S81" s="192"/>
      <c r="T81" s="192"/>
      <c r="U81" s="193"/>
      <c r="V81" s="191"/>
      <c r="W81" s="192"/>
      <c r="X81" s="192"/>
      <c r="Y81" s="192"/>
      <c r="Z81" s="192"/>
      <c r="AA81" s="192"/>
      <c r="AB81" s="193"/>
      <c r="AC81" s="191"/>
      <c r="AD81" s="200"/>
      <c r="AE81" s="191"/>
    </row>
    <row r="82" spans="1:31" ht="21" customHeight="1" x14ac:dyDescent="0.25">
      <c r="A82" s="271"/>
      <c r="B82" s="339" t="s">
        <v>80</v>
      </c>
      <c r="C82" s="340"/>
      <c r="D82" s="340"/>
      <c r="E82" s="340"/>
      <c r="F82" s="340"/>
      <c r="G82" s="340"/>
      <c r="H82" s="341"/>
      <c r="I82" s="339" t="s">
        <v>81</v>
      </c>
      <c r="J82" s="340"/>
      <c r="K82" s="340"/>
      <c r="L82" s="340"/>
      <c r="M82" s="340"/>
      <c r="N82" s="340"/>
      <c r="O82" s="341"/>
      <c r="P82" s="339" t="s">
        <v>82</v>
      </c>
      <c r="Q82" s="340"/>
      <c r="R82" s="340"/>
      <c r="S82" s="340"/>
      <c r="T82" s="340"/>
      <c r="U82" s="340"/>
      <c r="V82" s="341"/>
      <c r="W82" s="339" t="s">
        <v>83</v>
      </c>
      <c r="X82" s="340"/>
      <c r="Y82" s="340"/>
      <c r="Z82" s="340"/>
      <c r="AA82" s="340"/>
      <c r="AB82" s="340"/>
      <c r="AC82" s="341"/>
      <c r="AD82" s="272"/>
      <c r="AE82" s="273"/>
    </row>
    <row r="83" spans="1:31" ht="21" customHeight="1" thickBot="1" x14ac:dyDescent="0.3">
      <c r="A83" s="274" t="s">
        <v>84</v>
      </c>
      <c r="B83" s="275"/>
      <c r="C83" s="276"/>
      <c r="D83" s="276"/>
      <c r="E83" s="276"/>
      <c r="F83" s="346">
        <v>60000</v>
      </c>
      <c r="G83" s="346"/>
      <c r="H83" s="347"/>
      <c r="I83" s="275"/>
      <c r="J83" s="276"/>
      <c r="K83" s="276"/>
      <c r="L83" s="276"/>
      <c r="M83" s="346">
        <v>90000</v>
      </c>
      <c r="N83" s="346"/>
      <c r="O83" s="347"/>
      <c r="P83" s="275"/>
      <c r="Q83" s="276"/>
      <c r="R83" s="276"/>
      <c r="S83" s="276"/>
      <c r="T83" s="346">
        <v>90000</v>
      </c>
      <c r="U83" s="346"/>
      <c r="V83" s="347"/>
      <c r="W83" s="275"/>
      <c r="X83" s="276"/>
      <c r="Y83" s="276"/>
      <c r="Z83" s="276"/>
      <c r="AA83" s="346">
        <v>120000</v>
      </c>
      <c r="AB83" s="346"/>
      <c r="AC83" s="347"/>
      <c r="AD83" s="277">
        <f>F83+M83+T83+AA83</f>
        <v>360000</v>
      </c>
      <c r="AE83" s="278" t="s">
        <v>85</v>
      </c>
    </row>
    <row r="84" spans="1:31" ht="21" customHeight="1" x14ac:dyDescent="0.25">
      <c r="A84" s="185"/>
      <c r="B84" s="192"/>
      <c r="C84" s="192"/>
      <c r="D84" s="192"/>
      <c r="E84" s="192"/>
      <c r="F84" s="192"/>
      <c r="G84" s="193"/>
      <c r="H84" s="191"/>
      <c r="I84" s="192"/>
      <c r="J84" s="192"/>
      <c r="K84" s="192"/>
      <c r="L84" s="192"/>
      <c r="M84" s="192"/>
      <c r="N84" s="193"/>
      <c r="O84" s="191"/>
      <c r="P84" s="192"/>
      <c r="Q84" s="192"/>
      <c r="R84" s="192"/>
      <c r="S84" s="192"/>
      <c r="T84" s="192"/>
      <c r="U84" s="193"/>
      <c r="V84" s="191"/>
      <c r="W84" s="192"/>
      <c r="X84" s="192"/>
      <c r="Y84" s="192"/>
      <c r="Z84" s="192"/>
      <c r="AA84" s="192"/>
      <c r="AB84" s="193"/>
      <c r="AC84" s="191"/>
      <c r="AD84" s="200"/>
      <c r="AE84" s="191"/>
    </row>
    <row r="85" spans="1:31" ht="21" customHeight="1" x14ac:dyDescent="0.25">
      <c r="A85" s="197"/>
      <c r="B85" s="199"/>
      <c r="I85" s="196"/>
      <c r="J85" s="195"/>
    </row>
    <row r="86" spans="1:31" ht="33" customHeight="1" x14ac:dyDescent="0.25"/>
    <row r="87" spans="1:31" ht="33" customHeight="1" x14ac:dyDescent="0.25"/>
    <row r="88" spans="1:31" ht="33" customHeight="1" x14ac:dyDescent="0.25">
      <c r="A88" s="186" t="s">
        <v>78</v>
      </c>
    </row>
    <row r="89" spans="1:31" ht="33" customHeight="1" x14ac:dyDescent="0.25">
      <c r="A89" s="186" t="s">
        <v>87</v>
      </c>
    </row>
    <row r="90" spans="1:31" ht="33" customHeight="1" thickBot="1" x14ac:dyDescent="0.3">
      <c r="A90" s="194" t="s">
        <v>92</v>
      </c>
    </row>
    <row r="91" spans="1:31" ht="33" customHeight="1" thickBot="1" x14ac:dyDescent="0.3">
      <c r="A91" s="333" t="s">
        <v>62</v>
      </c>
      <c r="B91" s="351" t="s">
        <v>76</v>
      </c>
      <c r="C91" s="352"/>
      <c r="D91" s="352"/>
      <c r="E91" s="352"/>
      <c r="F91" s="352"/>
      <c r="G91" s="352"/>
      <c r="H91" s="352"/>
      <c r="I91" s="352"/>
      <c r="J91" s="352"/>
      <c r="K91" s="352"/>
      <c r="L91" s="353"/>
      <c r="M91" s="354" t="s">
        <v>77</v>
      </c>
      <c r="N91" s="352"/>
      <c r="O91" s="352"/>
      <c r="P91" s="352"/>
      <c r="Q91" s="352"/>
      <c r="R91" s="352"/>
      <c r="S91" s="352"/>
      <c r="T91" s="352"/>
      <c r="U91" s="352"/>
      <c r="V91" s="352"/>
      <c r="W91" s="352"/>
      <c r="X91" s="352"/>
      <c r="Y91" s="352"/>
      <c r="Z91" s="352"/>
      <c r="AA91" s="352"/>
      <c r="AB91" s="352"/>
      <c r="AC91" s="353"/>
      <c r="AD91" s="348" t="s">
        <v>63</v>
      </c>
    </row>
    <row r="92" spans="1:31" ht="33" customHeight="1" thickBot="1" x14ac:dyDescent="0.3">
      <c r="A92" s="334"/>
      <c r="B92" s="247" t="s">
        <v>64</v>
      </c>
      <c r="C92" s="248" t="s">
        <v>65</v>
      </c>
      <c r="D92" s="248" t="s">
        <v>66</v>
      </c>
      <c r="E92" s="248" t="s">
        <v>67</v>
      </c>
      <c r="F92" s="248" t="s">
        <v>68</v>
      </c>
      <c r="G92" s="248" t="s">
        <v>69</v>
      </c>
      <c r="H92" s="249" t="s">
        <v>70</v>
      </c>
      <c r="I92" s="250" t="s">
        <v>64</v>
      </c>
      <c r="J92" s="248" t="s">
        <v>65</v>
      </c>
      <c r="K92" s="248" t="s">
        <v>66</v>
      </c>
      <c r="L92" s="251" t="s">
        <v>67</v>
      </c>
      <c r="M92" s="270" t="s">
        <v>68</v>
      </c>
      <c r="N92" s="252" t="s">
        <v>69</v>
      </c>
      <c r="O92" s="253" t="s">
        <v>70</v>
      </c>
      <c r="P92" s="254" t="s">
        <v>64</v>
      </c>
      <c r="Q92" s="252" t="s">
        <v>65</v>
      </c>
      <c r="R92" s="252" t="s">
        <v>66</v>
      </c>
      <c r="S92" s="252" t="s">
        <v>67</v>
      </c>
      <c r="T92" s="252" t="s">
        <v>68</v>
      </c>
      <c r="U92" s="252" t="s">
        <v>69</v>
      </c>
      <c r="V92" s="253" t="s">
        <v>70</v>
      </c>
      <c r="W92" s="254" t="s">
        <v>64</v>
      </c>
      <c r="X92" s="252" t="s">
        <v>65</v>
      </c>
      <c r="Y92" s="252" t="s">
        <v>66</v>
      </c>
      <c r="Z92" s="252" t="s">
        <v>67</v>
      </c>
      <c r="AA92" s="252" t="s">
        <v>68</v>
      </c>
      <c r="AB92" s="252" t="s">
        <v>69</v>
      </c>
      <c r="AC92" s="255" t="s">
        <v>70</v>
      </c>
      <c r="AD92" s="349"/>
    </row>
    <row r="93" spans="1:31" ht="33" customHeight="1" thickBot="1" x14ac:dyDescent="0.3">
      <c r="A93" s="335"/>
      <c r="B93" s="233">
        <v>21</v>
      </c>
      <c r="C93" s="204">
        <v>22</v>
      </c>
      <c r="D93" s="205">
        <v>23</v>
      </c>
      <c r="E93" s="205">
        <v>24</v>
      </c>
      <c r="F93" s="205">
        <v>25</v>
      </c>
      <c r="G93" s="205">
        <v>26</v>
      </c>
      <c r="H93" s="206">
        <v>27</v>
      </c>
      <c r="I93" s="203">
        <v>28</v>
      </c>
      <c r="J93" s="204">
        <v>29</v>
      </c>
      <c r="K93" s="205">
        <v>30</v>
      </c>
      <c r="L93" s="234">
        <v>31</v>
      </c>
      <c r="M93" s="230">
        <v>1</v>
      </c>
      <c r="N93" s="207">
        <v>2</v>
      </c>
      <c r="O93" s="208">
        <v>3</v>
      </c>
      <c r="P93" s="209">
        <v>4</v>
      </c>
      <c r="Q93" s="210">
        <v>5</v>
      </c>
      <c r="R93" s="211">
        <v>6</v>
      </c>
      <c r="S93" s="211">
        <v>7</v>
      </c>
      <c r="T93" s="211">
        <v>8</v>
      </c>
      <c r="U93" s="212">
        <v>9</v>
      </c>
      <c r="V93" s="213">
        <v>10</v>
      </c>
      <c r="W93" s="209">
        <v>11</v>
      </c>
      <c r="X93" s="210">
        <v>12</v>
      </c>
      <c r="Y93" s="211">
        <v>13</v>
      </c>
      <c r="Z93" s="211">
        <v>14</v>
      </c>
      <c r="AA93" s="211">
        <v>15</v>
      </c>
      <c r="AB93" s="211">
        <v>16</v>
      </c>
      <c r="AC93" s="243">
        <v>17</v>
      </c>
      <c r="AD93" s="350"/>
    </row>
    <row r="94" spans="1:31" ht="33" customHeight="1" x14ac:dyDescent="0.25">
      <c r="A94" s="227" t="s">
        <v>74</v>
      </c>
      <c r="B94" s="235"/>
      <c r="C94" s="215"/>
      <c r="D94" s="201">
        <v>10</v>
      </c>
      <c r="E94" s="201">
        <v>10</v>
      </c>
      <c r="F94" s="201">
        <v>10</v>
      </c>
      <c r="G94" s="201">
        <v>10</v>
      </c>
      <c r="H94" s="201">
        <v>10</v>
      </c>
      <c r="I94" s="214"/>
      <c r="J94" s="215"/>
      <c r="K94" s="201">
        <v>10</v>
      </c>
      <c r="L94" s="236">
        <v>10</v>
      </c>
      <c r="M94" s="231">
        <v>10</v>
      </c>
      <c r="N94" s="201">
        <v>10</v>
      </c>
      <c r="O94" s="201">
        <v>10</v>
      </c>
      <c r="P94" s="214"/>
      <c r="Q94" s="215"/>
      <c r="R94" s="201">
        <v>10</v>
      </c>
      <c r="S94" s="201">
        <v>10</v>
      </c>
      <c r="T94" s="201">
        <v>10</v>
      </c>
      <c r="U94" s="201">
        <v>10</v>
      </c>
      <c r="V94" s="201">
        <v>10</v>
      </c>
      <c r="W94" s="214"/>
      <c r="X94" s="215"/>
      <c r="Y94" s="201">
        <v>10</v>
      </c>
      <c r="Z94" s="201">
        <v>10</v>
      </c>
      <c r="AA94" s="201">
        <v>10</v>
      </c>
      <c r="AB94" s="201">
        <v>10</v>
      </c>
      <c r="AC94" s="244">
        <v>0</v>
      </c>
      <c r="AD94" s="240">
        <f>SUM(B94:AC94)</f>
        <v>190</v>
      </c>
    </row>
    <row r="95" spans="1:31" ht="33" customHeight="1" thickBot="1" x14ac:dyDescent="0.3">
      <c r="A95" s="228" t="s">
        <v>75</v>
      </c>
      <c r="B95" s="237"/>
      <c r="C95" s="218"/>
      <c r="D95" s="201">
        <v>10</v>
      </c>
      <c r="E95" s="201">
        <v>10</v>
      </c>
      <c r="F95" s="201">
        <v>10</v>
      </c>
      <c r="G95" s="201">
        <v>10</v>
      </c>
      <c r="H95" s="201">
        <v>10</v>
      </c>
      <c r="I95" s="217"/>
      <c r="J95" s="218"/>
      <c r="K95" s="201">
        <v>20</v>
      </c>
      <c r="L95" s="236">
        <v>20</v>
      </c>
      <c r="M95" s="231">
        <v>20</v>
      </c>
      <c r="N95" s="201">
        <v>20</v>
      </c>
      <c r="O95" s="201">
        <v>20</v>
      </c>
      <c r="P95" s="217"/>
      <c r="Q95" s="218"/>
      <c r="R95" s="201">
        <v>20</v>
      </c>
      <c r="S95" s="201">
        <v>20</v>
      </c>
      <c r="T95" s="201">
        <v>20</v>
      </c>
      <c r="U95" s="201">
        <v>20</v>
      </c>
      <c r="V95" s="201">
        <v>20</v>
      </c>
      <c r="W95" s="217"/>
      <c r="X95" s="218"/>
      <c r="Y95" s="201">
        <v>40</v>
      </c>
      <c r="Z95" s="201">
        <v>40</v>
      </c>
      <c r="AA95" s="201">
        <v>40</v>
      </c>
      <c r="AB95" s="201">
        <v>40</v>
      </c>
      <c r="AC95" s="245">
        <v>0</v>
      </c>
      <c r="AD95" s="241">
        <f t="shared" ref="AD95" si="10">SUM(B95:AC95)</f>
        <v>410</v>
      </c>
    </row>
    <row r="96" spans="1:31" ht="33" customHeight="1" thickBot="1" x14ac:dyDescent="0.3">
      <c r="A96" s="229"/>
      <c r="B96" s="238">
        <f t="shared" ref="B96:AD96" si="11">SUM(B94:B95)</f>
        <v>0</v>
      </c>
      <c r="C96" s="222">
        <f t="shared" si="11"/>
        <v>0</v>
      </c>
      <c r="D96" s="223">
        <f t="shared" si="11"/>
        <v>20</v>
      </c>
      <c r="E96" s="223">
        <f t="shared" si="11"/>
        <v>20</v>
      </c>
      <c r="F96" s="223">
        <f t="shared" si="11"/>
        <v>20</v>
      </c>
      <c r="G96" s="223">
        <f t="shared" si="11"/>
        <v>20</v>
      </c>
      <c r="H96" s="224">
        <f t="shared" si="11"/>
        <v>20</v>
      </c>
      <c r="I96" s="221">
        <f t="shared" si="11"/>
        <v>0</v>
      </c>
      <c r="J96" s="222">
        <f t="shared" si="11"/>
        <v>0</v>
      </c>
      <c r="K96" s="223">
        <f t="shared" si="11"/>
        <v>30</v>
      </c>
      <c r="L96" s="239">
        <f t="shared" si="11"/>
        <v>30</v>
      </c>
      <c r="M96" s="232">
        <f t="shared" si="11"/>
        <v>30</v>
      </c>
      <c r="N96" s="223">
        <f t="shared" si="11"/>
        <v>30</v>
      </c>
      <c r="O96" s="225">
        <f t="shared" si="11"/>
        <v>30</v>
      </c>
      <c r="P96" s="221">
        <f t="shared" si="11"/>
        <v>0</v>
      </c>
      <c r="Q96" s="222">
        <f t="shared" si="11"/>
        <v>0</v>
      </c>
      <c r="R96" s="223">
        <f t="shared" si="11"/>
        <v>30</v>
      </c>
      <c r="S96" s="223">
        <f t="shared" si="11"/>
        <v>30</v>
      </c>
      <c r="T96" s="223">
        <f t="shared" si="11"/>
        <v>30</v>
      </c>
      <c r="U96" s="226">
        <f t="shared" si="11"/>
        <v>30</v>
      </c>
      <c r="V96" s="224">
        <f t="shared" si="11"/>
        <v>30</v>
      </c>
      <c r="W96" s="221">
        <f t="shared" si="11"/>
        <v>0</v>
      </c>
      <c r="X96" s="222">
        <f t="shared" si="11"/>
        <v>0</v>
      </c>
      <c r="Y96" s="223">
        <f t="shared" si="11"/>
        <v>50</v>
      </c>
      <c r="Z96" s="223">
        <f t="shared" si="11"/>
        <v>50</v>
      </c>
      <c r="AA96" s="223">
        <f t="shared" si="11"/>
        <v>50</v>
      </c>
      <c r="AB96" s="223">
        <f t="shared" si="11"/>
        <v>50</v>
      </c>
      <c r="AC96" s="246">
        <f t="shared" si="11"/>
        <v>0</v>
      </c>
      <c r="AD96" s="242">
        <f t="shared" si="11"/>
        <v>600</v>
      </c>
      <c r="AE96" s="191" t="s">
        <v>72</v>
      </c>
    </row>
    <row r="97" spans="1:31" ht="33" customHeight="1" thickBot="1" x14ac:dyDescent="0.3">
      <c r="A97" s="185"/>
      <c r="B97" s="192"/>
      <c r="C97" s="192"/>
      <c r="D97" s="192"/>
      <c r="E97" s="192"/>
      <c r="F97" s="192"/>
      <c r="G97" s="193"/>
      <c r="H97" s="191">
        <f>SUM(B96:H96)</f>
        <v>100</v>
      </c>
      <c r="I97" s="192"/>
      <c r="J97" s="192"/>
      <c r="K97" s="192"/>
      <c r="L97" s="192"/>
      <c r="M97" s="192"/>
      <c r="N97" s="193"/>
      <c r="O97" s="191">
        <f>SUM(I96:O96)</f>
        <v>150</v>
      </c>
      <c r="P97" s="192"/>
      <c r="Q97" s="192"/>
      <c r="R97" s="192"/>
      <c r="S97" s="192"/>
      <c r="T97" s="192"/>
      <c r="U97" s="193"/>
      <c r="V97" s="191">
        <f>SUM(P96:V96)</f>
        <v>150</v>
      </c>
      <c r="W97" s="192"/>
      <c r="X97" s="192"/>
      <c r="Y97" s="192"/>
      <c r="Z97" s="192"/>
      <c r="AA97" s="192"/>
      <c r="AB97" s="193"/>
      <c r="AC97" s="191">
        <f>SUM(W96:AC96)</f>
        <v>200</v>
      </c>
      <c r="AD97" s="220">
        <f>AD96/60</f>
        <v>10</v>
      </c>
      <c r="AE97" s="191" t="s">
        <v>73</v>
      </c>
    </row>
    <row r="98" spans="1:31" ht="21" customHeight="1" thickBot="1" x14ac:dyDescent="0.3">
      <c r="A98" s="185"/>
      <c r="B98" s="192"/>
      <c r="C98" s="192"/>
      <c r="D98" s="192"/>
      <c r="E98" s="192"/>
      <c r="F98" s="192"/>
      <c r="G98" s="193"/>
      <c r="H98" s="191"/>
      <c r="I98" s="192"/>
      <c r="J98" s="192"/>
      <c r="K98" s="192"/>
      <c r="L98" s="192"/>
      <c r="M98" s="192"/>
      <c r="N98" s="193"/>
      <c r="O98" s="191"/>
      <c r="P98" s="192"/>
      <c r="Q98" s="192"/>
      <c r="R98" s="192"/>
      <c r="S98" s="192"/>
      <c r="T98" s="192"/>
      <c r="U98" s="193"/>
      <c r="V98" s="191"/>
      <c r="W98" s="192"/>
      <c r="X98" s="192"/>
      <c r="Y98" s="192"/>
      <c r="Z98" s="192"/>
      <c r="AA98" s="192"/>
      <c r="AB98" s="193"/>
      <c r="AC98" s="191"/>
      <c r="AD98" s="200"/>
      <c r="AE98" s="191"/>
    </row>
    <row r="99" spans="1:31" ht="21" customHeight="1" x14ac:dyDescent="0.25">
      <c r="A99" s="271"/>
      <c r="B99" s="339" t="s">
        <v>80</v>
      </c>
      <c r="C99" s="340"/>
      <c r="D99" s="340"/>
      <c r="E99" s="340"/>
      <c r="F99" s="340"/>
      <c r="G99" s="340"/>
      <c r="H99" s="341"/>
      <c r="I99" s="339" t="s">
        <v>81</v>
      </c>
      <c r="J99" s="340"/>
      <c r="K99" s="340"/>
      <c r="L99" s="340"/>
      <c r="M99" s="340"/>
      <c r="N99" s="340"/>
      <c r="O99" s="341"/>
      <c r="P99" s="339" t="s">
        <v>82</v>
      </c>
      <c r="Q99" s="340"/>
      <c r="R99" s="340"/>
      <c r="S99" s="340"/>
      <c r="T99" s="340"/>
      <c r="U99" s="340"/>
      <c r="V99" s="341"/>
      <c r="W99" s="339" t="s">
        <v>83</v>
      </c>
      <c r="X99" s="340"/>
      <c r="Y99" s="340"/>
      <c r="Z99" s="340"/>
      <c r="AA99" s="340"/>
      <c r="AB99" s="340"/>
      <c r="AC99" s="341"/>
      <c r="AD99" s="272"/>
      <c r="AE99" s="273"/>
    </row>
    <row r="100" spans="1:31" ht="21" customHeight="1" thickBot="1" x14ac:dyDescent="0.3">
      <c r="A100" s="274" t="s">
        <v>84</v>
      </c>
      <c r="B100" s="275"/>
      <c r="C100" s="276"/>
      <c r="D100" s="276"/>
      <c r="E100" s="276"/>
      <c r="F100" s="346">
        <v>60000</v>
      </c>
      <c r="G100" s="346"/>
      <c r="H100" s="347"/>
      <c r="I100" s="275"/>
      <c r="J100" s="276"/>
      <c r="K100" s="276"/>
      <c r="L100" s="276"/>
      <c r="M100" s="346">
        <v>90000</v>
      </c>
      <c r="N100" s="346"/>
      <c r="O100" s="347"/>
      <c r="P100" s="275"/>
      <c r="Q100" s="276"/>
      <c r="R100" s="276"/>
      <c r="S100" s="276"/>
      <c r="T100" s="346">
        <v>90000</v>
      </c>
      <c r="U100" s="346"/>
      <c r="V100" s="347"/>
      <c r="W100" s="275"/>
      <c r="X100" s="276"/>
      <c r="Y100" s="276"/>
      <c r="Z100" s="276"/>
      <c r="AA100" s="346">
        <v>120000</v>
      </c>
      <c r="AB100" s="346"/>
      <c r="AC100" s="347"/>
      <c r="AD100" s="277">
        <f>F100+M100+T100+AA100</f>
        <v>360000</v>
      </c>
      <c r="AE100" s="278" t="s">
        <v>85</v>
      </c>
    </row>
    <row r="101" spans="1:31" ht="21" customHeight="1" x14ac:dyDescent="0.25">
      <c r="A101" s="185"/>
      <c r="B101" s="192"/>
      <c r="C101" s="192"/>
      <c r="D101" s="192"/>
      <c r="E101" s="192"/>
      <c r="F101" s="192"/>
      <c r="G101" s="193"/>
      <c r="H101" s="191"/>
      <c r="I101" s="192"/>
      <c r="J101" s="192"/>
      <c r="K101" s="192"/>
      <c r="L101" s="192"/>
      <c r="M101" s="192"/>
      <c r="N101" s="193"/>
      <c r="O101" s="191"/>
      <c r="P101" s="192"/>
      <c r="Q101" s="192"/>
      <c r="R101" s="192"/>
      <c r="S101" s="192"/>
      <c r="T101" s="192"/>
      <c r="U101" s="193"/>
      <c r="V101" s="191"/>
      <c r="W101" s="192"/>
      <c r="X101" s="192"/>
      <c r="Y101" s="192"/>
      <c r="Z101" s="192"/>
      <c r="AA101" s="192"/>
      <c r="AB101" s="193"/>
      <c r="AC101" s="191"/>
      <c r="AD101" s="200"/>
      <c r="AE101" s="191"/>
    </row>
    <row r="102" spans="1:31" ht="21" customHeight="1" x14ac:dyDescent="0.25">
      <c r="A102" s="197"/>
      <c r="B102" s="199"/>
      <c r="I102" s="196"/>
      <c r="J102" s="195"/>
    </row>
    <row r="103" spans="1:31" ht="33" customHeight="1" x14ac:dyDescent="0.25"/>
    <row r="104" spans="1:31" ht="33" customHeight="1" x14ac:dyDescent="0.25"/>
    <row r="105" spans="1:31" ht="33" customHeight="1" x14ac:dyDescent="0.25">
      <c r="A105" s="186" t="s">
        <v>78</v>
      </c>
    </row>
    <row r="106" spans="1:31" ht="33" customHeight="1" x14ac:dyDescent="0.25">
      <c r="A106" s="186" t="s">
        <v>87</v>
      </c>
    </row>
    <row r="107" spans="1:31" ht="33" customHeight="1" thickBot="1" x14ac:dyDescent="0.3">
      <c r="A107" s="194" t="s">
        <v>93</v>
      </c>
    </row>
    <row r="108" spans="1:31" ht="33" customHeight="1" thickBot="1" x14ac:dyDescent="0.3">
      <c r="A108" s="333" t="s">
        <v>62</v>
      </c>
      <c r="B108" s="351" t="s">
        <v>76</v>
      </c>
      <c r="C108" s="352"/>
      <c r="D108" s="352"/>
      <c r="E108" s="352"/>
      <c r="F108" s="352"/>
      <c r="G108" s="352"/>
      <c r="H108" s="352"/>
      <c r="I108" s="352"/>
      <c r="J108" s="352"/>
      <c r="K108" s="352"/>
      <c r="L108" s="353"/>
      <c r="M108" s="354" t="s">
        <v>77</v>
      </c>
      <c r="N108" s="352"/>
      <c r="O108" s="352"/>
      <c r="P108" s="352"/>
      <c r="Q108" s="352"/>
      <c r="R108" s="352"/>
      <c r="S108" s="352"/>
      <c r="T108" s="352"/>
      <c r="U108" s="352"/>
      <c r="V108" s="352"/>
      <c r="W108" s="352"/>
      <c r="X108" s="352"/>
      <c r="Y108" s="352"/>
      <c r="Z108" s="352"/>
      <c r="AA108" s="352"/>
      <c r="AB108" s="352"/>
      <c r="AC108" s="353"/>
      <c r="AD108" s="348" t="s">
        <v>63</v>
      </c>
    </row>
    <row r="109" spans="1:31" ht="33" customHeight="1" thickBot="1" x14ac:dyDescent="0.3">
      <c r="A109" s="334"/>
      <c r="B109" s="247" t="s">
        <v>64</v>
      </c>
      <c r="C109" s="248" t="s">
        <v>65</v>
      </c>
      <c r="D109" s="248" t="s">
        <v>66</v>
      </c>
      <c r="E109" s="248" t="s">
        <v>67</v>
      </c>
      <c r="F109" s="248" t="s">
        <v>68</v>
      </c>
      <c r="G109" s="248" t="s">
        <v>69</v>
      </c>
      <c r="H109" s="249" t="s">
        <v>70</v>
      </c>
      <c r="I109" s="250" t="s">
        <v>64</v>
      </c>
      <c r="J109" s="248" t="s">
        <v>65</v>
      </c>
      <c r="K109" s="248" t="s">
        <v>66</v>
      </c>
      <c r="L109" s="251" t="s">
        <v>67</v>
      </c>
      <c r="M109" s="270" t="s">
        <v>68</v>
      </c>
      <c r="N109" s="252" t="s">
        <v>69</v>
      </c>
      <c r="O109" s="253" t="s">
        <v>70</v>
      </c>
      <c r="P109" s="254" t="s">
        <v>64</v>
      </c>
      <c r="Q109" s="252" t="s">
        <v>65</v>
      </c>
      <c r="R109" s="252" t="s">
        <v>66</v>
      </c>
      <c r="S109" s="252" t="s">
        <v>67</v>
      </c>
      <c r="T109" s="252" t="s">
        <v>68</v>
      </c>
      <c r="U109" s="252" t="s">
        <v>69</v>
      </c>
      <c r="V109" s="253" t="s">
        <v>70</v>
      </c>
      <c r="W109" s="254" t="s">
        <v>64</v>
      </c>
      <c r="X109" s="252" t="s">
        <v>65</v>
      </c>
      <c r="Y109" s="252" t="s">
        <v>66</v>
      </c>
      <c r="Z109" s="252" t="s">
        <v>67</v>
      </c>
      <c r="AA109" s="252" t="s">
        <v>68</v>
      </c>
      <c r="AB109" s="252" t="s">
        <v>69</v>
      </c>
      <c r="AC109" s="255" t="s">
        <v>70</v>
      </c>
      <c r="AD109" s="349"/>
    </row>
    <row r="110" spans="1:31" ht="33" customHeight="1" thickBot="1" x14ac:dyDescent="0.3">
      <c r="A110" s="335"/>
      <c r="B110" s="233">
        <v>21</v>
      </c>
      <c r="C110" s="204">
        <v>22</v>
      </c>
      <c r="D110" s="205">
        <v>23</v>
      </c>
      <c r="E110" s="205">
        <v>24</v>
      </c>
      <c r="F110" s="205">
        <v>25</v>
      </c>
      <c r="G110" s="205">
        <v>26</v>
      </c>
      <c r="H110" s="206">
        <v>27</v>
      </c>
      <c r="I110" s="203">
        <v>28</v>
      </c>
      <c r="J110" s="204">
        <v>29</v>
      </c>
      <c r="K110" s="205">
        <v>30</v>
      </c>
      <c r="L110" s="234">
        <v>31</v>
      </c>
      <c r="M110" s="230">
        <v>1</v>
      </c>
      <c r="N110" s="207">
        <v>2</v>
      </c>
      <c r="O110" s="208">
        <v>3</v>
      </c>
      <c r="P110" s="209">
        <v>4</v>
      </c>
      <c r="Q110" s="210">
        <v>5</v>
      </c>
      <c r="R110" s="211">
        <v>6</v>
      </c>
      <c r="S110" s="211">
        <v>7</v>
      </c>
      <c r="T110" s="211">
        <v>8</v>
      </c>
      <c r="U110" s="212">
        <v>9</v>
      </c>
      <c r="V110" s="213">
        <v>10</v>
      </c>
      <c r="W110" s="209">
        <v>11</v>
      </c>
      <c r="X110" s="210">
        <v>12</v>
      </c>
      <c r="Y110" s="211">
        <v>13</v>
      </c>
      <c r="Z110" s="211">
        <v>14</v>
      </c>
      <c r="AA110" s="211">
        <v>15</v>
      </c>
      <c r="AB110" s="211">
        <v>16</v>
      </c>
      <c r="AC110" s="243">
        <v>17</v>
      </c>
      <c r="AD110" s="350"/>
    </row>
    <row r="111" spans="1:31" ht="33" customHeight="1" x14ac:dyDescent="0.25">
      <c r="A111" s="227" t="s">
        <v>74</v>
      </c>
      <c r="B111" s="235"/>
      <c r="C111" s="215"/>
      <c r="D111" s="201">
        <v>10</v>
      </c>
      <c r="E111" s="201">
        <v>10</v>
      </c>
      <c r="F111" s="201">
        <v>10</v>
      </c>
      <c r="G111" s="201">
        <v>10</v>
      </c>
      <c r="H111" s="201">
        <v>10</v>
      </c>
      <c r="I111" s="214"/>
      <c r="J111" s="215"/>
      <c r="K111" s="201">
        <v>10</v>
      </c>
      <c r="L111" s="236">
        <v>10</v>
      </c>
      <c r="M111" s="231">
        <v>10</v>
      </c>
      <c r="N111" s="201">
        <v>10</v>
      </c>
      <c r="O111" s="201">
        <v>10</v>
      </c>
      <c r="P111" s="214"/>
      <c r="Q111" s="215"/>
      <c r="R111" s="201">
        <v>10</v>
      </c>
      <c r="S111" s="201">
        <v>10</v>
      </c>
      <c r="T111" s="201">
        <v>10</v>
      </c>
      <c r="U111" s="201">
        <v>10</v>
      </c>
      <c r="V111" s="201">
        <v>10</v>
      </c>
      <c r="W111" s="214"/>
      <c r="X111" s="215"/>
      <c r="Y111" s="201">
        <v>10</v>
      </c>
      <c r="Z111" s="201">
        <v>10</v>
      </c>
      <c r="AA111" s="201">
        <v>10</v>
      </c>
      <c r="AB111" s="201">
        <v>10</v>
      </c>
      <c r="AC111" s="244">
        <v>0</v>
      </c>
      <c r="AD111" s="240">
        <f>SUM(B111:AC111)</f>
        <v>190</v>
      </c>
    </row>
    <row r="112" spans="1:31" ht="33" customHeight="1" thickBot="1" x14ac:dyDescent="0.3">
      <c r="A112" s="228" t="s">
        <v>75</v>
      </c>
      <c r="B112" s="237"/>
      <c r="C112" s="218"/>
      <c r="D112" s="201">
        <v>10</v>
      </c>
      <c r="E112" s="201">
        <v>10</v>
      </c>
      <c r="F112" s="201">
        <v>10</v>
      </c>
      <c r="G112" s="201">
        <v>10</v>
      </c>
      <c r="H112" s="201">
        <v>10</v>
      </c>
      <c r="I112" s="217"/>
      <c r="J112" s="218"/>
      <c r="K112" s="201">
        <v>20</v>
      </c>
      <c r="L112" s="236">
        <v>20</v>
      </c>
      <c r="M112" s="231">
        <v>20</v>
      </c>
      <c r="N112" s="201">
        <v>20</v>
      </c>
      <c r="O112" s="201">
        <v>20</v>
      </c>
      <c r="P112" s="217"/>
      <c r="Q112" s="218"/>
      <c r="R112" s="201">
        <v>20</v>
      </c>
      <c r="S112" s="201">
        <v>20</v>
      </c>
      <c r="T112" s="201">
        <v>20</v>
      </c>
      <c r="U112" s="201">
        <v>20</v>
      </c>
      <c r="V112" s="201">
        <v>20</v>
      </c>
      <c r="W112" s="217"/>
      <c r="X112" s="218"/>
      <c r="Y112" s="201">
        <v>40</v>
      </c>
      <c r="Z112" s="201">
        <v>40</v>
      </c>
      <c r="AA112" s="201">
        <v>40</v>
      </c>
      <c r="AB112" s="201">
        <v>40</v>
      </c>
      <c r="AC112" s="245">
        <v>0</v>
      </c>
      <c r="AD112" s="241">
        <f t="shared" ref="AD112" si="12">SUM(B112:AC112)</f>
        <v>410</v>
      </c>
    </row>
    <row r="113" spans="1:31" ht="33" customHeight="1" thickBot="1" x14ac:dyDescent="0.3">
      <c r="A113" s="229"/>
      <c r="B113" s="238">
        <f t="shared" ref="B113:AD113" si="13">SUM(B111:B112)</f>
        <v>0</v>
      </c>
      <c r="C113" s="222">
        <f t="shared" si="13"/>
        <v>0</v>
      </c>
      <c r="D113" s="223">
        <f t="shared" si="13"/>
        <v>20</v>
      </c>
      <c r="E113" s="223">
        <f t="shared" si="13"/>
        <v>20</v>
      </c>
      <c r="F113" s="223">
        <f t="shared" si="13"/>
        <v>20</v>
      </c>
      <c r="G113" s="223">
        <f t="shared" si="13"/>
        <v>20</v>
      </c>
      <c r="H113" s="224">
        <f t="shared" si="13"/>
        <v>20</v>
      </c>
      <c r="I113" s="221">
        <f t="shared" si="13"/>
        <v>0</v>
      </c>
      <c r="J113" s="222">
        <f t="shared" si="13"/>
        <v>0</v>
      </c>
      <c r="K113" s="223">
        <f t="shared" si="13"/>
        <v>30</v>
      </c>
      <c r="L113" s="239">
        <f t="shared" si="13"/>
        <v>30</v>
      </c>
      <c r="M113" s="232">
        <f t="shared" si="13"/>
        <v>30</v>
      </c>
      <c r="N113" s="223">
        <f t="shared" si="13"/>
        <v>30</v>
      </c>
      <c r="O113" s="225">
        <f t="shared" si="13"/>
        <v>30</v>
      </c>
      <c r="P113" s="221">
        <f t="shared" si="13"/>
        <v>0</v>
      </c>
      <c r="Q113" s="222">
        <f t="shared" si="13"/>
        <v>0</v>
      </c>
      <c r="R113" s="223">
        <f t="shared" si="13"/>
        <v>30</v>
      </c>
      <c r="S113" s="223">
        <f t="shared" si="13"/>
        <v>30</v>
      </c>
      <c r="T113" s="223">
        <f t="shared" si="13"/>
        <v>30</v>
      </c>
      <c r="U113" s="226">
        <f t="shared" si="13"/>
        <v>30</v>
      </c>
      <c r="V113" s="224">
        <f t="shared" si="13"/>
        <v>30</v>
      </c>
      <c r="W113" s="221">
        <f t="shared" si="13"/>
        <v>0</v>
      </c>
      <c r="X113" s="222">
        <f t="shared" si="13"/>
        <v>0</v>
      </c>
      <c r="Y113" s="223">
        <f t="shared" si="13"/>
        <v>50</v>
      </c>
      <c r="Z113" s="223">
        <f t="shared" si="13"/>
        <v>50</v>
      </c>
      <c r="AA113" s="223">
        <f t="shared" si="13"/>
        <v>50</v>
      </c>
      <c r="AB113" s="223">
        <f t="shared" si="13"/>
        <v>50</v>
      </c>
      <c r="AC113" s="246">
        <f t="shared" si="13"/>
        <v>0</v>
      </c>
      <c r="AD113" s="242">
        <f t="shared" si="13"/>
        <v>600</v>
      </c>
      <c r="AE113" s="191" t="s">
        <v>72</v>
      </c>
    </row>
    <row r="114" spans="1:31" ht="33" customHeight="1" thickBot="1" x14ac:dyDescent="0.3">
      <c r="A114" s="185"/>
      <c r="B114" s="192"/>
      <c r="C114" s="192"/>
      <c r="D114" s="192"/>
      <c r="E114" s="192"/>
      <c r="F114" s="192"/>
      <c r="G114" s="193"/>
      <c r="H114" s="191">
        <f>SUM(B113:H113)</f>
        <v>100</v>
      </c>
      <c r="I114" s="192"/>
      <c r="J114" s="192"/>
      <c r="K114" s="192"/>
      <c r="L114" s="192"/>
      <c r="M114" s="192"/>
      <c r="N114" s="193"/>
      <c r="O114" s="191">
        <f>SUM(I113:O113)</f>
        <v>150</v>
      </c>
      <c r="P114" s="192"/>
      <c r="Q114" s="192"/>
      <c r="R114" s="192"/>
      <c r="S114" s="192"/>
      <c r="T114" s="192"/>
      <c r="U114" s="193"/>
      <c r="V114" s="191">
        <f>SUM(P113:V113)</f>
        <v>150</v>
      </c>
      <c r="W114" s="192"/>
      <c r="X114" s="192"/>
      <c r="Y114" s="192"/>
      <c r="Z114" s="192"/>
      <c r="AA114" s="192"/>
      <c r="AB114" s="193"/>
      <c r="AC114" s="191">
        <f>SUM(W113:AC113)</f>
        <v>200</v>
      </c>
      <c r="AD114" s="220">
        <f>AD113/60</f>
        <v>10</v>
      </c>
      <c r="AE114" s="191" t="s">
        <v>73</v>
      </c>
    </row>
    <row r="115" spans="1:31" ht="21" customHeight="1" thickBot="1" x14ac:dyDescent="0.3">
      <c r="A115" s="185"/>
      <c r="B115" s="192"/>
      <c r="C115" s="192"/>
      <c r="D115" s="192"/>
      <c r="E115" s="192"/>
      <c r="F115" s="192"/>
      <c r="G115" s="193"/>
      <c r="H115" s="191"/>
      <c r="I115" s="192"/>
      <c r="J115" s="192"/>
      <c r="K115" s="192"/>
      <c r="L115" s="192"/>
      <c r="M115" s="192"/>
      <c r="N115" s="193"/>
      <c r="O115" s="191"/>
      <c r="P115" s="192"/>
      <c r="Q115" s="192"/>
      <c r="R115" s="192"/>
      <c r="S115" s="192"/>
      <c r="T115" s="192"/>
      <c r="U115" s="193"/>
      <c r="V115" s="191"/>
      <c r="W115" s="192"/>
      <c r="X115" s="192"/>
      <c r="Y115" s="192"/>
      <c r="Z115" s="192"/>
      <c r="AA115" s="192"/>
      <c r="AB115" s="193"/>
      <c r="AC115" s="191"/>
      <c r="AD115" s="200"/>
      <c r="AE115" s="191"/>
    </row>
    <row r="116" spans="1:31" ht="21" customHeight="1" x14ac:dyDescent="0.25">
      <c r="A116" s="271"/>
      <c r="B116" s="339" t="s">
        <v>80</v>
      </c>
      <c r="C116" s="340"/>
      <c r="D116" s="340"/>
      <c r="E116" s="340"/>
      <c r="F116" s="340"/>
      <c r="G116" s="340"/>
      <c r="H116" s="341"/>
      <c r="I116" s="339" t="s">
        <v>81</v>
      </c>
      <c r="J116" s="340"/>
      <c r="K116" s="340"/>
      <c r="L116" s="340"/>
      <c r="M116" s="340"/>
      <c r="N116" s="340"/>
      <c r="O116" s="341"/>
      <c r="P116" s="339" t="s">
        <v>82</v>
      </c>
      <c r="Q116" s="340"/>
      <c r="R116" s="340"/>
      <c r="S116" s="340"/>
      <c r="T116" s="340"/>
      <c r="U116" s="340"/>
      <c r="V116" s="341"/>
      <c r="W116" s="339" t="s">
        <v>83</v>
      </c>
      <c r="X116" s="340"/>
      <c r="Y116" s="340"/>
      <c r="Z116" s="340"/>
      <c r="AA116" s="340"/>
      <c r="AB116" s="340"/>
      <c r="AC116" s="341"/>
      <c r="AD116" s="272"/>
      <c r="AE116" s="273"/>
    </row>
    <row r="117" spans="1:31" ht="21" customHeight="1" thickBot="1" x14ac:dyDescent="0.3">
      <c r="A117" s="274" t="s">
        <v>84</v>
      </c>
      <c r="B117" s="275"/>
      <c r="C117" s="276"/>
      <c r="D117" s="276"/>
      <c r="E117" s="276"/>
      <c r="F117" s="346">
        <v>60000</v>
      </c>
      <c r="G117" s="346"/>
      <c r="H117" s="347"/>
      <c r="I117" s="275"/>
      <c r="J117" s="276"/>
      <c r="K117" s="276"/>
      <c r="L117" s="276"/>
      <c r="M117" s="346">
        <v>90000</v>
      </c>
      <c r="N117" s="346"/>
      <c r="O117" s="347"/>
      <c r="P117" s="275"/>
      <c r="Q117" s="276"/>
      <c r="R117" s="276"/>
      <c r="S117" s="276"/>
      <c r="T117" s="346">
        <v>90000</v>
      </c>
      <c r="U117" s="346"/>
      <c r="V117" s="347"/>
      <c r="W117" s="275"/>
      <c r="X117" s="276"/>
      <c r="Y117" s="276"/>
      <c r="Z117" s="276"/>
      <c r="AA117" s="346">
        <v>120000</v>
      </c>
      <c r="AB117" s="346"/>
      <c r="AC117" s="347"/>
      <c r="AD117" s="277">
        <f>F117+M117+T117+AA117</f>
        <v>360000</v>
      </c>
      <c r="AE117" s="278" t="s">
        <v>85</v>
      </c>
    </row>
    <row r="118" spans="1:31" ht="21" customHeight="1" x14ac:dyDescent="0.25">
      <c r="A118" s="185"/>
      <c r="B118" s="192"/>
      <c r="C118" s="192"/>
      <c r="D118" s="192"/>
      <c r="E118" s="192"/>
      <c r="F118" s="192"/>
      <c r="G118" s="193"/>
      <c r="H118" s="191"/>
      <c r="I118" s="192"/>
      <c r="J118" s="192"/>
      <c r="K118" s="192"/>
      <c r="L118" s="192"/>
      <c r="M118" s="192"/>
      <c r="N118" s="193"/>
      <c r="O118" s="191"/>
      <c r="P118" s="192"/>
      <c r="Q118" s="192"/>
      <c r="R118" s="192"/>
      <c r="S118" s="192"/>
      <c r="T118" s="192"/>
      <c r="U118" s="193"/>
      <c r="V118" s="191"/>
      <c r="W118" s="192"/>
      <c r="X118" s="192"/>
      <c r="Y118" s="192"/>
      <c r="Z118" s="192"/>
      <c r="AA118" s="192"/>
      <c r="AB118" s="193"/>
      <c r="AC118" s="191"/>
      <c r="AD118" s="200"/>
      <c r="AE118" s="191"/>
    </row>
    <row r="119" spans="1:31" ht="21" customHeight="1" x14ac:dyDescent="0.25">
      <c r="A119" s="197"/>
      <c r="B119" s="199"/>
      <c r="I119" s="196"/>
      <c r="J119" s="195"/>
    </row>
    <row r="120" spans="1:31" ht="33" customHeight="1" x14ac:dyDescent="0.25"/>
    <row r="121" spans="1:31" ht="33" customHeight="1" x14ac:dyDescent="0.25"/>
    <row r="122" spans="1:31" ht="33" customHeight="1" x14ac:dyDescent="0.25">
      <c r="A122" s="186" t="s">
        <v>78</v>
      </c>
    </row>
    <row r="123" spans="1:31" ht="33" customHeight="1" x14ac:dyDescent="0.25">
      <c r="A123" s="186" t="s">
        <v>87</v>
      </c>
    </row>
    <row r="124" spans="1:31" ht="33" customHeight="1" thickBot="1" x14ac:dyDescent="0.3">
      <c r="A124" s="194" t="s">
        <v>94</v>
      </c>
    </row>
    <row r="125" spans="1:31" ht="33" customHeight="1" thickBot="1" x14ac:dyDescent="0.3">
      <c r="A125" s="333" t="s">
        <v>62</v>
      </c>
      <c r="B125" s="351" t="s">
        <v>76</v>
      </c>
      <c r="C125" s="352"/>
      <c r="D125" s="352"/>
      <c r="E125" s="352"/>
      <c r="F125" s="352"/>
      <c r="G125" s="352"/>
      <c r="H125" s="352"/>
      <c r="I125" s="352"/>
      <c r="J125" s="352"/>
      <c r="K125" s="352"/>
      <c r="L125" s="353"/>
      <c r="M125" s="354" t="s">
        <v>77</v>
      </c>
      <c r="N125" s="352"/>
      <c r="O125" s="352"/>
      <c r="P125" s="352"/>
      <c r="Q125" s="352"/>
      <c r="R125" s="352"/>
      <c r="S125" s="352"/>
      <c r="T125" s="352"/>
      <c r="U125" s="352"/>
      <c r="V125" s="352"/>
      <c r="W125" s="352"/>
      <c r="X125" s="352"/>
      <c r="Y125" s="352"/>
      <c r="Z125" s="352"/>
      <c r="AA125" s="352"/>
      <c r="AB125" s="352"/>
      <c r="AC125" s="353"/>
      <c r="AD125" s="348" t="s">
        <v>63</v>
      </c>
    </row>
    <row r="126" spans="1:31" ht="33" customHeight="1" thickBot="1" x14ac:dyDescent="0.3">
      <c r="A126" s="334"/>
      <c r="B126" s="247" t="s">
        <v>64</v>
      </c>
      <c r="C126" s="248" t="s">
        <v>65</v>
      </c>
      <c r="D126" s="248" t="s">
        <v>66</v>
      </c>
      <c r="E126" s="248" t="s">
        <v>67</v>
      </c>
      <c r="F126" s="248" t="s">
        <v>68</v>
      </c>
      <c r="G126" s="248" t="s">
        <v>69</v>
      </c>
      <c r="H126" s="249" t="s">
        <v>70</v>
      </c>
      <c r="I126" s="250" t="s">
        <v>64</v>
      </c>
      <c r="J126" s="248" t="s">
        <v>65</v>
      </c>
      <c r="K126" s="248" t="s">
        <v>66</v>
      </c>
      <c r="L126" s="251" t="s">
        <v>67</v>
      </c>
      <c r="M126" s="270" t="s">
        <v>68</v>
      </c>
      <c r="N126" s="252" t="s">
        <v>69</v>
      </c>
      <c r="O126" s="253" t="s">
        <v>70</v>
      </c>
      <c r="P126" s="254" t="s">
        <v>64</v>
      </c>
      <c r="Q126" s="252" t="s">
        <v>65</v>
      </c>
      <c r="R126" s="252" t="s">
        <v>66</v>
      </c>
      <c r="S126" s="252" t="s">
        <v>67</v>
      </c>
      <c r="T126" s="252" t="s">
        <v>68</v>
      </c>
      <c r="U126" s="252" t="s">
        <v>69</v>
      </c>
      <c r="V126" s="253" t="s">
        <v>70</v>
      </c>
      <c r="W126" s="254" t="s">
        <v>64</v>
      </c>
      <c r="X126" s="252" t="s">
        <v>65</v>
      </c>
      <c r="Y126" s="252" t="s">
        <v>66</v>
      </c>
      <c r="Z126" s="252" t="s">
        <v>67</v>
      </c>
      <c r="AA126" s="252" t="s">
        <v>68</v>
      </c>
      <c r="AB126" s="252" t="s">
        <v>69</v>
      </c>
      <c r="AC126" s="255" t="s">
        <v>70</v>
      </c>
      <c r="AD126" s="349"/>
    </row>
    <row r="127" spans="1:31" ht="33" customHeight="1" thickBot="1" x14ac:dyDescent="0.3">
      <c r="A127" s="335"/>
      <c r="B127" s="233">
        <v>21</v>
      </c>
      <c r="C127" s="204">
        <v>22</v>
      </c>
      <c r="D127" s="205">
        <v>23</v>
      </c>
      <c r="E127" s="205">
        <v>24</v>
      </c>
      <c r="F127" s="205">
        <v>25</v>
      </c>
      <c r="G127" s="205">
        <v>26</v>
      </c>
      <c r="H127" s="206">
        <v>27</v>
      </c>
      <c r="I127" s="203">
        <v>28</v>
      </c>
      <c r="J127" s="204">
        <v>29</v>
      </c>
      <c r="K127" s="205">
        <v>30</v>
      </c>
      <c r="L127" s="234">
        <v>31</v>
      </c>
      <c r="M127" s="230">
        <v>1</v>
      </c>
      <c r="N127" s="207">
        <v>2</v>
      </c>
      <c r="O127" s="208">
        <v>3</v>
      </c>
      <c r="P127" s="209">
        <v>4</v>
      </c>
      <c r="Q127" s="210">
        <v>5</v>
      </c>
      <c r="R127" s="211">
        <v>6</v>
      </c>
      <c r="S127" s="211">
        <v>7</v>
      </c>
      <c r="T127" s="211">
        <v>8</v>
      </c>
      <c r="U127" s="212">
        <v>9</v>
      </c>
      <c r="V127" s="213">
        <v>10</v>
      </c>
      <c r="W127" s="209">
        <v>11</v>
      </c>
      <c r="X127" s="210">
        <v>12</v>
      </c>
      <c r="Y127" s="211">
        <v>13</v>
      </c>
      <c r="Z127" s="211">
        <v>14</v>
      </c>
      <c r="AA127" s="211">
        <v>15</v>
      </c>
      <c r="AB127" s="211">
        <v>16</v>
      </c>
      <c r="AC127" s="243">
        <v>17</v>
      </c>
      <c r="AD127" s="350"/>
    </row>
    <row r="128" spans="1:31" ht="33" customHeight="1" x14ac:dyDescent="0.25">
      <c r="A128" s="227" t="s">
        <v>74</v>
      </c>
      <c r="B128" s="235"/>
      <c r="C128" s="215"/>
      <c r="D128" s="201">
        <v>10</v>
      </c>
      <c r="E128" s="201">
        <v>10</v>
      </c>
      <c r="F128" s="201">
        <v>10</v>
      </c>
      <c r="G128" s="201">
        <v>10</v>
      </c>
      <c r="H128" s="201">
        <v>10</v>
      </c>
      <c r="I128" s="214"/>
      <c r="J128" s="215"/>
      <c r="K128" s="201">
        <v>10</v>
      </c>
      <c r="L128" s="236">
        <v>10</v>
      </c>
      <c r="M128" s="231">
        <v>10</v>
      </c>
      <c r="N128" s="201">
        <v>10</v>
      </c>
      <c r="O128" s="201">
        <v>10</v>
      </c>
      <c r="P128" s="214"/>
      <c r="Q128" s="215"/>
      <c r="R128" s="201">
        <v>10</v>
      </c>
      <c r="S128" s="201">
        <v>10</v>
      </c>
      <c r="T128" s="201">
        <v>10</v>
      </c>
      <c r="U128" s="201">
        <v>10</v>
      </c>
      <c r="V128" s="201">
        <v>10</v>
      </c>
      <c r="W128" s="214"/>
      <c r="X128" s="215"/>
      <c r="Y128" s="201">
        <v>10</v>
      </c>
      <c r="Z128" s="201">
        <v>10</v>
      </c>
      <c r="AA128" s="201">
        <v>10</v>
      </c>
      <c r="AB128" s="201">
        <v>10</v>
      </c>
      <c r="AC128" s="244">
        <v>0</v>
      </c>
      <c r="AD128" s="240">
        <f>SUM(B128:AC128)</f>
        <v>190</v>
      </c>
    </row>
    <row r="129" spans="1:31" ht="33" customHeight="1" thickBot="1" x14ac:dyDescent="0.3">
      <c r="A129" s="228" t="s">
        <v>75</v>
      </c>
      <c r="B129" s="237"/>
      <c r="C129" s="218"/>
      <c r="D129" s="201">
        <v>10</v>
      </c>
      <c r="E129" s="201">
        <v>10</v>
      </c>
      <c r="F129" s="201">
        <v>10</v>
      </c>
      <c r="G129" s="201">
        <v>10</v>
      </c>
      <c r="H129" s="201">
        <v>10</v>
      </c>
      <c r="I129" s="217"/>
      <c r="J129" s="218"/>
      <c r="K129" s="201">
        <v>20</v>
      </c>
      <c r="L129" s="236">
        <v>20</v>
      </c>
      <c r="M129" s="231">
        <v>20</v>
      </c>
      <c r="N129" s="201">
        <v>20</v>
      </c>
      <c r="O129" s="201">
        <v>20</v>
      </c>
      <c r="P129" s="217"/>
      <c r="Q129" s="218"/>
      <c r="R129" s="201">
        <v>20</v>
      </c>
      <c r="S129" s="201">
        <v>20</v>
      </c>
      <c r="T129" s="201">
        <v>20</v>
      </c>
      <c r="U129" s="201">
        <v>20</v>
      </c>
      <c r="V129" s="201">
        <v>20</v>
      </c>
      <c r="W129" s="217"/>
      <c r="X129" s="218"/>
      <c r="Y129" s="201">
        <v>40</v>
      </c>
      <c r="Z129" s="201">
        <v>40</v>
      </c>
      <c r="AA129" s="201">
        <v>40</v>
      </c>
      <c r="AB129" s="201">
        <v>40</v>
      </c>
      <c r="AC129" s="245">
        <v>0</v>
      </c>
      <c r="AD129" s="241">
        <f t="shared" ref="AD129" si="14">SUM(B129:AC129)</f>
        <v>410</v>
      </c>
    </row>
    <row r="130" spans="1:31" ht="33" customHeight="1" thickBot="1" x14ac:dyDescent="0.3">
      <c r="A130" s="229"/>
      <c r="B130" s="238">
        <f t="shared" ref="B130:AD130" si="15">SUM(B128:B129)</f>
        <v>0</v>
      </c>
      <c r="C130" s="222">
        <f t="shared" si="15"/>
        <v>0</v>
      </c>
      <c r="D130" s="223">
        <f t="shared" si="15"/>
        <v>20</v>
      </c>
      <c r="E130" s="223">
        <f t="shared" si="15"/>
        <v>20</v>
      </c>
      <c r="F130" s="223">
        <f t="shared" si="15"/>
        <v>20</v>
      </c>
      <c r="G130" s="223">
        <f t="shared" si="15"/>
        <v>20</v>
      </c>
      <c r="H130" s="224">
        <f t="shared" si="15"/>
        <v>20</v>
      </c>
      <c r="I130" s="221">
        <f t="shared" si="15"/>
        <v>0</v>
      </c>
      <c r="J130" s="222">
        <f t="shared" si="15"/>
        <v>0</v>
      </c>
      <c r="K130" s="223">
        <f t="shared" si="15"/>
        <v>30</v>
      </c>
      <c r="L130" s="239">
        <f t="shared" si="15"/>
        <v>30</v>
      </c>
      <c r="M130" s="232">
        <f t="shared" si="15"/>
        <v>30</v>
      </c>
      <c r="N130" s="223">
        <f t="shared" si="15"/>
        <v>30</v>
      </c>
      <c r="O130" s="225">
        <f t="shared" si="15"/>
        <v>30</v>
      </c>
      <c r="P130" s="221">
        <f t="shared" si="15"/>
        <v>0</v>
      </c>
      <c r="Q130" s="222">
        <f t="shared" si="15"/>
        <v>0</v>
      </c>
      <c r="R130" s="223">
        <f t="shared" si="15"/>
        <v>30</v>
      </c>
      <c r="S130" s="223">
        <f t="shared" si="15"/>
        <v>30</v>
      </c>
      <c r="T130" s="223">
        <f t="shared" si="15"/>
        <v>30</v>
      </c>
      <c r="U130" s="226">
        <f t="shared" si="15"/>
        <v>30</v>
      </c>
      <c r="V130" s="224">
        <f t="shared" si="15"/>
        <v>30</v>
      </c>
      <c r="W130" s="221">
        <f t="shared" si="15"/>
        <v>0</v>
      </c>
      <c r="X130" s="222">
        <f t="shared" si="15"/>
        <v>0</v>
      </c>
      <c r="Y130" s="223">
        <f t="shared" si="15"/>
        <v>50</v>
      </c>
      <c r="Z130" s="223">
        <f t="shared" si="15"/>
        <v>50</v>
      </c>
      <c r="AA130" s="223">
        <f t="shared" si="15"/>
        <v>50</v>
      </c>
      <c r="AB130" s="223">
        <f t="shared" si="15"/>
        <v>50</v>
      </c>
      <c r="AC130" s="246">
        <f t="shared" si="15"/>
        <v>0</v>
      </c>
      <c r="AD130" s="242">
        <f t="shared" si="15"/>
        <v>600</v>
      </c>
      <c r="AE130" s="191" t="s">
        <v>72</v>
      </c>
    </row>
    <row r="131" spans="1:31" ht="33" customHeight="1" thickBot="1" x14ac:dyDescent="0.3">
      <c r="A131" s="185"/>
      <c r="B131" s="192"/>
      <c r="C131" s="192"/>
      <c r="D131" s="192"/>
      <c r="E131" s="192"/>
      <c r="F131" s="192"/>
      <c r="G131" s="193"/>
      <c r="H131" s="191">
        <f>SUM(B130:H130)</f>
        <v>100</v>
      </c>
      <c r="I131" s="192"/>
      <c r="J131" s="192"/>
      <c r="K131" s="192"/>
      <c r="L131" s="192"/>
      <c r="M131" s="192"/>
      <c r="N131" s="193"/>
      <c r="O131" s="191">
        <f>SUM(I130:O130)</f>
        <v>150</v>
      </c>
      <c r="P131" s="192"/>
      <c r="Q131" s="192"/>
      <c r="R131" s="192"/>
      <c r="S131" s="192"/>
      <c r="T131" s="192"/>
      <c r="U131" s="193"/>
      <c r="V131" s="191">
        <f>SUM(P130:V130)</f>
        <v>150</v>
      </c>
      <c r="W131" s="192"/>
      <c r="X131" s="192"/>
      <c r="Y131" s="192"/>
      <c r="Z131" s="192"/>
      <c r="AA131" s="192"/>
      <c r="AB131" s="193"/>
      <c r="AC131" s="191">
        <f>SUM(W130:AC130)</f>
        <v>200</v>
      </c>
      <c r="AD131" s="220">
        <f>AD130/60</f>
        <v>10</v>
      </c>
      <c r="AE131" s="191" t="s">
        <v>73</v>
      </c>
    </row>
    <row r="132" spans="1:31" ht="21" customHeight="1" thickBot="1" x14ac:dyDescent="0.3">
      <c r="A132" s="185"/>
      <c r="B132" s="192"/>
      <c r="C132" s="192"/>
      <c r="D132" s="192"/>
      <c r="E132" s="192"/>
      <c r="F132" s="192"/>
      <c r="G132" s="193"/>
      <c r="H132" s="191"/>
      <c r="I132" s="192"/>
      <c r="J132" s="192"/>
      <c r="K132" s="192"/>
      <c r="L132" s="192"/>
      <c r="M132" s="192"/>
      <c r="N132" s="193"/>
      <c r="O132" s="191"/>
      <c r="P132" s="192"/>
      <c r="Q132" s="192"/>
      <c r="R132" s="192"/>
      <c r="S132" s="192"/>
      <c r="T132" s="192"/>
      <c r="U132" s="193"/>
      <c r="V132" s="191"/>
      <c r="W132" s="192"/>
      <c r="X132" s="192"/>
      <c r="Y132" s="192"/>
      <c r="Z132" s="192"/>
      <c r="AA132" s="192"/>
      <c r="AB132" s="193"/>
      <c r="AC132" s="191"/>
      <c r="AD132" s="200"/>
      <c r="AE132" s="191"/>
    </row>
    <row r="133" spans="1:31" ht="21" customHeight="1" x14ac:dyDescent="0.25">
      <c r="A133" s="271"/>
      <c r="B133" s="339" t="s">
        <v>80</v>
      </c>
      <c r="C133" s="340"/>
      <c r="D133" s="340"/>
      <c r="E133" s="340"/>
      <c r="F133" s="340"/>
      <c r="G133" s="340"/>
      <c r="H133" s="341"/>
      <c r="I133" s="339" t="s">
        <v>81</v>
      </c>
      <c r="J133" s="340"/>
      <c r="K133" s="340"/>
      <c r="L133" s="340"/>
      <c r="M133" s="340"/>
      <c r="N133" s="340"/>
      <c r="O133" s="341"/>
      <c r="P133" s="339" t="s">
        <v>82</v>
      </c>
      <c r="Q133" s="340"/>
      <c r="R133" s="340"/>
      <c r="S133" s="340"/>
      <c r="T133" s="340"/>
      <c r="U133" s="340"/>
      <c r="V133" s="341"/>
      <c r="W133" s="339" t="s">
        <v>83</v>
      </c>
      <c r="X133" s="340"/>
      <c r="Y133" s="340"/>
      <c r="Z133" s="340"/>
      <c r="AA133" s="340"/>
      <c r="AB133" s="340"/>
      <c r="AC133" s="341"/>
      <c r="AD133" s="272"/>
      <c r="AE133" s="273"/>
    </row>
    <row r="134" spans="1:31" ht="21" customHeight="1" thickBot="1" x14ac:dyDescent="0.3">
      <c r="A134" s="274" t="s">
        <v>84</v>
      </c>
      <c r="B134" s="275"/>
      <c r="C134" s="276"/>
      <c r="D134" s="276"/>
      <c r="E134" s="276"/>
      <c r="F134" s="346">
        <v>60000</v>
      </c>
      <c r="G134" s="346"/>
      <c r="H134" s="347"/>
      <c r="I134" s="275"/>
      <c r="J134" s="276"/>
      <c r="K134" s="276"/>
      <c r="L134" s="276"/>
      <c r="M134" s="346">
        <v>90000</v>
      </c>
      <c r="N134" s="346"/>
      <c r="O134" s="347"/>
      <c r="P134" s="275"/>
      <c r="Q134" s="276"/>
      <c r="R134" s="276"/>
      <c r="S134" s="276"/>
      <c r="T134" s="346">
        <v>90000</v>
      </c>
      <c r="U134" s="346"/>
      <c r="V134" s="347"/>
      <c r="W134" s="275"/>
      <c r="X134" s="276"/>
      <c r="Y134" s="276"/>
      <c r="Z134" s="276"/>
      <c r="AA134" s="346">
        <v>120000</v>
      </c>
      <c r="AB134" s="346"/>
      <c r="AC134" s="347"/>
      <c r="AD134" s="277">
        <f>F134+M134+T134+AA134</f>
        <v>360000</v>
      </c>
      <c r="AE134" s="278" t="s">
        <v>85</v>
      </c>
    </row>
    <row r="135" spans="1:31" ht="21" customHeight="1" x14ac:dyDescent="0.25">
      <c r="A135" s="185"/>
      <c r="B135" s="192"/>
      <c r="C135" s="192"/>
      <c r="D135" s="192"/>
      <c r="E135" s="192"/>
      <c r="F135" s="192"/>
      <c r="G135" s="193"/>
      <c r="H135" s="191"/>
      <c r="I135" s="192"/>
      <c r="J135" s="192"/>
      <c r="K135" s="192"/>
      <c r="L135" s="192"/>
      <c r="M135" s="192"/>
      <c r="N135" s="193"/>
      <c r="O135" s="191"/>
      <c r="P135" s="192"/>
      <c r="Q135" s="192"/>
      <c r="R135" s="192"/>
      <c r="S135" s="192"/>
      <c r="T135" s="192"/>
      <c r="U135" s="193"/>
      <c r="V135" s="191"/>
      <c r="W135" s="192"/>
      <c r="X135" s="192"/>
      <c r="Y135" s="192"/>
      <c r="Z135" s="192"/>
      <c r="AA135" s="192"/>
      <c r="AB135" s="193"/>
      <c r="AC135" s="191"/>
      <c r="AD135" s="200"/>
      <c r="AE135" s="191"/>
    </row>
    <row r="136" spans="1:31" ht="21" customHeight="1" x14ac:dyDescent="0.25">
      <c r="A136" s="197"/>
      <c r="B136" s="199"/>
      <c r="I136" s="196"/>
      <c r="J136" s="195"/>
    </row>
    <row r="137" spans="1:31" ht="33" customHeight="1" x14ac:dyDescent="0.25"/>
    <row r="138" spans="1:31" ht="33" customHeight="1" x14ac:dyDescent="0.25"/>
    <row r="139" spans="1:31" ht="33" customHeight="1" x14ac:dyDescent="0.25">
      <c r="A139" s="186" t="s">
        <v>78</v>
      </c>
    </row>
    <row r="140" spans="1:31" ht="33" customHeight="1" x14ac:dyDescent="0.25">
      <c r="A140" s="186" t="s">
        <v>87</v>
      </c>
    </row>
    <row r="141" spans="1:31" ht="33" customHeight="1" thickBot="1" x14ac:dyDescent="0.3">
      <c r="A141" s="194" t="s">
        <v>95</v>
      </c>
    </row>
    <row r="142" spans="1:31" ht="33" customHeight="1" thickBot="1" x14ac:dyDescent="0.3">
      <c r="A142" s="333" t="s">
        <v>62</v>
      </c>
      <c r="B142" s="351" t="s">
        <v>76</v>
      </c>
      <c r="C142" s="352"/>
      <c r="D142" s="352"/>
      <c r="E142" s="352"/>
      <c r="F142" s="352"/>
      <c r="G142" s="352"/>
      <c r="H142" s="352"/>
      <c r="I142" s="352"/>
      <c r="J142" s="352"/>
      <c r="K142" s="352"/>
      <c r="L142" s="353"/>
      <c r="M142" s="354" t="s">
        <v>77</v>
      </c>
      <c r="N142" s="352"/>
      <c r="O142" s="352"/>
      <c r="P142" s="352"/>
      <c r="Q142" s="352"/>
      <c r="R142" s="352"/>
      <c r="S142" s="352"/>
      <c r="T142" s="352"/>
      <c r="U142" s="352"/>
      <c r="V142" s="352"/>
      <c r="W142" s="352"/>
      <c r="X142" s="352"/>
      <c r="Y142" s="352"/>
      <c r="Z142" s="352"/>
      <c r="AA142" s="352"/>
      <c r="AB142" s="352"/>
      <c r="AC142" s="353"/>
      <c r="AD142" s="348" t="s">
        <v>63</v>
      </c>
    </row>
    <row r="143" spans="1:31" ht="33" customHeight="1" thickBot="1" x14ac:dyDescent="0.3">
      <c r="A143" s="334"/>
      <c r="B143" s="247" t="s">
        <v>64</v>
      </c>
      <c r="C143" s="248" t="s">
        <v>65</v>
      </c>
      <c r="D143" s="248" t="s">
        <v>66</v>
      </c>
      <c r="E143" s="248" t="s">
        <v>67</v>
      </c>
      <c r="F143" s="248" t="s">
        <v>68</v>
      </c>
      <c r="G143" s="248" t="s">
        <v>69</v>
      </c>
      <c r="H143" s="249" t="s">
        <v>70</v>
      </c>
      <c r="I143" s="250" t="s">
        <v>64</v>
      </c>
      <c r="J143" s="248" t="s">
        <v>65</v>
      </c>
      <c r="K143" s="248" t="s">
        <v>66</v>
      </c>
      <c r="L143" s="251" t="s">
        <v>67</v>
      </c>
      <c r="M143" s="270" t="s">
        <v>68</v>
      </c>
      <c r="N143" s="252" t="s">
        <v>69</v>
      </c>
      <c r="O143" s="253" t="s">
        <v>70</v>
      </c>
      <c r="P143" s="254" t="s">
        <v>64</v>
      </c>
      <c r="Q143" s="252" t="s">
        <v>65</v>
      </c>
      <c r="R143" s="252" t="s">
        <v>66</v>
      </c>
      <c r="S143" s="252" t="s">
        <v>67</v>
      </c>
      <c r="T143" s="252" t="s">
        <v>68</v>
      </c>
      <c r="U143" s="252" t="s">
        <v>69</v>
      </c>
      <c r="V143" s="253" t="s">
        <v>70</v>
      </c>
      <c r="W143" s="254" t="s">
        <v>64</v>
      </c>
      <c r="X143" s="252" t="s">
        <v>65</v>
      </c>
      <c r="Y143" s="252" t="s">
        <v>66</v>
      </c>
      <c r="Z143" s="252" t="s">
        <v>67</v>
      </c>
      <c r="AA143" s="252" t="s">
        <v>68</v>
      </c>
      <c r="AB143" s="252" t="s">
        <v>69</v>
      </c>
      <c r="AC143" s="255" t="s">
        <v>70</v>
      </c>
      <c r="AD143" s="349"/>
    </row>
    <row r="144" spans="1:31" ht="33" customHeight="1" thickBot="1" x14ac:dyDescent="0.3">
      <c r="A144" s="335"/>
      <c r="B144" s="233">
        <v>21</v>
      </c>
      <c r="C144" s="204">
        <v>22</v>
      </c>
      <c r="D144" s="205">
        <v>23</v>
      </c>
      <c r="E144" s="205">
        <v>24</v>
      </c>
      <c r="F144" s="205">
        <v>25</v>
      </c>
      <c r="G144" s="205">
        <v>26</v>
      </c>
      <c r="H144" s="206">
        <v>27</v>
      </c>
      <c r="I144" s="203">
        <v>28</v>
      </c>
      <c r="J144" s="204">
        <v>29</v>
      </c>
      <c r="K144" s="205">
        <v>30</v>
      </c>
      <c r="L144" s="234">
        <v>31</v>
      </c>
      <c r="M144" s="230">
        <v>1</v>
      </c>
      <c r="N144" s="207">
        <v>2</v>
      </c>
      <c r="O144" s="208">
        <v>3</v>
      </c>
      <c r="P144" s="209">
        <v>4</v>
      </c>
      <c r="Q144" s="210">
        <v>5</v>
      </c>
      <c r="R144" s="211">
        <v>6</v>
      </c>
      <c r="S144" s="211">
        <v>7</v>
      </c>
      <c r="T144" s="211">
        <v>8</v>
      </c>
      <c r="U144" s="212">
        <v>9</v>
      </c>
      <c r="V144" s="213">
        <v>10</v>
      </c>
      <c r="W144" s="209">
        <v>11</v>
      </c>
      <c r="X144" s="210">
        <v>12</v>
      </c>
      <c r="Y144" s="211">
        <v>13</v>
      </c>
      <c r="Z144" s="211">
        <v>14</v>
      </c>
      <c r="AA144" s="211">
        <v>15</v>
      </c>
      <c r="AB144" s="211">
        <v>16</v>
      </c>
      <c r="AC144" s="243">
        <v>17</v>
      </c>
      <c r="AD144" s="350"/>
    </row>
    <row r="145" spans="1:31" ht="33" customHeight="1" x14ac:dyDescent="0.25">
      <c r="A145" s="227" t="s">
        <v>74</v>
      </c>
      <c r="B145" s="235"/>
      <c r="C145" s="215"/>
      <c r="D145" s="201">
        <v>10</v>
      </c>
      <c r="E145" s="201">
        <v>10</v>
      </c>
      <c r="F145" s="201">
        <v>10</v>
      </c>
      <c r="G145" s="201">
        <v>10</v>
      </c>
      <c r="H145" s="201">
        <v>10</v>
      </c>
      <c r="I145" s="214"/>
      <c r="J145" s="215"/>
      <c r="K145" s="201">
        <v>10</v>
      </c>
      <c r="L145" s="236">
        <v>10</v>
      </c>
      <c r="M145" s="231">
        <v>10</v>
      </c>
      <c r="N145" s="201">
        <v>10</v>
      </c>
      <c r="O145" s="201">
        <v>10</v>
      </c>
      <c r="P145" s="214"/>
      <c r="Q145" s="215"/>
      <c r="R145" s="201">
        <v>10</v>
      </c>
      <c r="S145" s="201">
        <v>10</v>
      </c>
      <c r="T145" s="201">
        <v>10</v>
      </c>
      <c r="U145" s="201">
        <v>10</v>
      </c>
      <c r="V145" s="201">
        <v>10</v>
      </c>
      <c r="W145" s="214"/>
      <c r="X145" s="215"/>
      <c r="Y145" s="201">
        <v>10</v>
      </c>
      <c r="Z145" s="201">
        <v>10</v>
      </c>
      <c r="AA145" s="201">
        <v>10</v>
      </c>
      <c r="AB145" s="201">
        <v>10</v>
      </c>
      <c r="AC145" s="244">
        <v>0</v>
      </c>
      <c r="AD145" s="240">
        <f>SUM(B145:AC145)</f>
        <v>190</v>
      </c>
    </row>
    <row r="146" spans="1:31" ht="33" customHeight="1" thickBot="1" x14ac:dyDescent="0.3">
      <c r="A146" s="228" t="s">
        <v>75</v>
      </c>
      <c r="B146" s="237"/>
      <c r="C146" s="218"/>
      <c r="D146" s="201">
        <v>10</v>
      </c>
      <c r="E146" s="201">
        <v>10</v>
      </c>
      <c r="F146" s="201">
        <v>10</v>
      </c>
      <c r="G146" s="201">
        <v>10</v>
      </c>
      <c r="H146" s="201">
        <v>10</v>
      </c>
      <c r="I146" s="217"/>
      <c r="J146" s="218"/>
      <c r="K146" s="201">
        <v>20</v>
      </c>
      <c r="L146" s="236">
        <v>20</v>
      </c>
      <c r="M146" s="231">
        <v>20</v>
      </c>
      <c r="N146" s="201">
        <v>20</v>
      </c>
      <c r="O146" s="201">
        <v>20</v>
      </c>
      <c r="P146" s="217"/>
      <c r="Q146" s="218"/>
      <c r="R146" s="201">
        <v>20</v>
      </c>
      <c r="S146" s="201">
        <v>20</v>
      </c>
      <c r="T146" s="201">
        <v>20</v>
      </c>
      <c r="U146" s="201">
        <v>20</v>
      </c>
      <c r="V146" s="201">
        <v>20</v>
      </c>
      <c r="W146" s="217"/>
      <c r="X146" s="218"/>
      <c r="Y146" s="201">
        <v>40</v>
      </c>
      <c r="Z146" s="201">
        <v>40</v>
      </c>
      <c r="AA146" s="201">
        <v>40</v>
      </c>
      <c r="AB146" s="201">
        <v>40</v>
      </c>
      <c r="AC146" s="245">
        <v>0</v>
      </c>
      <c r="AD146" s="241">
        <f t="shared" ref="AD146" si="16">SUM(B146:AC146)</f>
        <v>410</v>
      </c>
    </row>
    <row r="147" spans="1:31" ht="33" customHeight="1" thickBot="1" x14ac:dyDescent="0.3">
      <c r="A147" s="229"/>
      <c r="B147" s="238">
        <f t="shared" ref="B147:AD147" si="17">SUM(B145:B146)</f>
        <v>0</v>
      </c>
      <c r="C147" s="222">
        <f t="shared" si="17"/>
        <v>0</v>
      </c>
      <c r="D147" s="223">
        <f t="shared" si="17"/>
        <v>20</v>
      </c>
      <c r="E147" s="223">
        <f t="shared" si="17"/>
        <v>20</v>
      </c>
      <c r="F147" s="223">
        <f t="shared" si="17"/>
        <v>20</v>
      </c>
      <c r="G147" s="223">
        <f t="shared" si="17"/>
        <v>20</v>
      </c>
      <c r="H147" s="224">
        <f t="shared" si="17"/>
        <v>20</v>
      </c>
      <c r="I147" s="221">
        <f t="shared" si="17"/>
        <v>0</v>
      </c>
      <c r="J147" s="222">
        <f t="shared" si="17"/>
        <v>0</v>
      </c>
      <c r="K147" s="223">
        <f t="shared" si="17"/>
        <v>30</v>
      </c>
      <c r="L147" s="239">
        <f t="shared" si="17"/>
        <v>30</v>
      </c>
      <c r="M147" s="232">
        <f t="shared" si="17"/>
        <v>30</v>
      </c>
      <c r="N147" s="223">
        <f t="shared" si="17"/>
        <v>30</v>
      </c>
      <c r="O147" s="225">
        <f t="shared" si="17"/>
        <v>30</v>
      </c>
      <c r="P147" s="221">
        <f t="shared" si="17"/>
        <v>0</v>
      </c>
      <c r="Q147" s="222">
        <f t="shared" si="17"/>
        <v>0</v>
      </c>
      <c r="R147" s="223">
        <f t="shared" si="17"/>
        <v>30</v>
      </c>
      <c r="S147" s="223">
        <f t="shared" si="17"/>
        <v>30</v>
      </c>
      <c r="T147" s="223">
        <f t="shared" si="17"/>
        <v>30</v>
      </c>
      <c r="U147" s="226">
        <f t="shared" si="17"/>
        <v>30</v>
      </c>
      <c r="V147" s="224">
        <f t="shared" si="17"/>
        <v>30</v>
      </c>
      <c r="W147" s="221">
        <f t="shared" si="17"/>
        <v>0</v>
      </c>
      <c r="X147" s="222">
        <f t="shared" si="17"/>
        <v>0</v>
      </c>
      <c r="Y147" s="223">
        <f t="shared" si="17"/>
        <v>50</v>
      </c>
      <c r="Z147" s="223">
        <f t="shared" si="17"/>
        <v>50</v>
      </c>
      <c r="AA147" s="223">
        <f t="shared" si="17"/>
        <v>50</v>
      </c>
      <c r="AB147" s="223">
        <f t="shared" si="17"/>
        <v>50</v>
      </c>
      <c r="AC147" s="246">
        <f t="shared" si="17"/>
        <v>0</v>
      </c>
      <c r="AD147" s="242">
        <f t="shared" si="17"/>
        <v>600</v>
      </c>
      <c r="AE147" s="191" t="s">
        <v>72</v>
      </c>
    </row>
    <row r="148" spans="1:31" ht="33" customHeight="1" thickBot="1" x14ac:dyDescent="0.3">
      <c r="A148" s="185"/>
      <c r="B148" s="192"/>
      <c r="C148" s="192"/>
      <c r="D148" s="192"/>
      <c r="E148" s="192"/>
      <c r="F148" s="192"/>
      <c r="G148" s="193"/>
      <c r="H148" s="191">
        <f>SUM(B147:H147)</f>
        <v>100</v>
      </c>
      <c r="I148" s="192"/>
      <c r="J148" s="192"/>
      <c r="K148" s="192"/>
      <c r="L148" s="192"/>
      <c r="M148" s="192"/>
      <c r="N148" s="193"/>
      <c r="O148" s="191">
        <f>SUM(I147:O147)</f>
        <v>150</v>
      </c>
      <c r="P148" s="192"/>
      <c r="Q148" s="192"/>
      <c r="R148" s="192"/>
      <c r="S148" s="192"/>
      <c r="T148" s="192"/>
      <c r="U148" s="193"/>
      <c r="V148" s="191">
        <f>SUM(P147:V147)</f>
        <v>150</v>
      </c>
      <c r="W148" s="192"/>
      <c r="X148" s="192"/>
      <c r="Y148" s="192"/>
      <c r="Z148" s="192"/>
      <c r="AA148" s="192"/>
      <c r="AB148" s="193"/>
      <c r="AC148" s="191">
        <f>SUM(W147:AC147)</f>
        <v>200</v>
      </c>
      <c r="AD148" s="220">
        <f>AD147/60</f>
        <v>10</v>
      </c>
      <c r="AE148" s="191" t="s">
        <v>73</v>
      </c>
    </row>
    <row r="149" spans="1:31" ht="21" customHeight="1" thickBot="1" x14ac:dyDescent="0.3">
      <c r="A149" s="185"/>
      <c r="B149" s="192"/>
      <c r="C149" s="192"/>
      <c r="D149" s="192"/>
      <c r="E149" s="192"/>
      <c r="F149" s="192"/>
      <c r="G149" s="193"/>
      <c r="H149" s="191"/>
      <c r="I149" s="192"/>
      <c r="J149" s="192"/>
      <c r="K149" s="192"/>
      <c r="L149" s="192"/>
      <c r="M149" s="192"/>
      <c r="N149" s="193"/>
      <c r="O149" s="191"/>
      <c r="P149" s="192"/>
      <c r="Q149" s="192"/>
      <c r="R149" s="192"/>
      <c r="S149" s="192"/>
      <c r="T149" s="192"/>
      <c r="U149" s="193"/>
      <c r="V149" s="191"/>
      <c r="W149" s="192"/>
      <c r="X149" s="192"/>
      <c r="Y149" s="192"/>
      <c r="Z149" s="192"/>
      <c r="AA149" s="192"/>
      <c r="AB149" s="193"/>
      <c r="AC149" s="191"/>
      <c r="AD149" s="200"/>
      <c r="AE149" s="191"/>
    </row>
    <row r="150" spans="1:31" ht="21" customHeight="1" x14ac:dyDescent="0.25">
      <c r="A150" s="271"/>
      <c r="B150" s="339" t="s">
        <v>80</v>
      </c>
      <c r="C150" s="340"/>
      <c r="D150" s="340"/>
      <c r="E150" s="340"/>
      <c r="F150" s="340"/>
      <c r="G150" s="340"/>
      <c r="H150" s="341"/>
      <c r="I150" s="339" t="s">
        <v>81</v>
      </c>
      <c r="J150" s="340"/>
      <c r="K150" s="340"/>
      <c r="L150" s="340"/>
      <c r="M150" s="340"/>
      <c r="N150" s="340"/>
      <c r="O150" s="341"/>
      <c r="P150" s="339" t="s">
        <v>82</v>
      </c>
      <c r="Q150" s="340"/>
      <c r="R150" s="340"/>
      <c r="S150" s="340"/>
      <c r="T150" s="340"/>
      <c r="U150" s="340"/>
      <c r="V150" s="341"/>
      <c r="W150" s="339" t="s">
        <v>83</v>
      </c>
      <c r="X150" s="340"/>
      <c r="Y150" s="340"/>
      <c r="Z150" s="340"/>
      <c r="AA150" s="340"/>
      <c r="AB150" s="340"/>
      <c r="AC150" s="341"/>
      <c r="AD150" s="272"/>
      <c r="AE150" s="273"/>
    </row>
    <row r="151" spans="1:31" ht="21" customHeight="1" thickBot="1" x14ac:dyDescent="0.3">
      <c r="A151" s="274" t="s">
        <v>84</v>
      </c>
      <c r="B151" s="275"/>
      <c r="C151" s="276"/>
      <c r="D151" s="276"/>
      <c r="E151" s="276"/>
      <c r="F151" s="346">
        <v>60000</v>
      </c>
      <c r="G151" s="346"/>
      <c r="H151" s="347"/>
      <c r="I151" s="275"/>
      <c r="J151" s="276"/>
      <c r="K151" s="276"/>
      <c r="L151" s="276"/>
      <c r="M151" s="346">
        <v>90000</v>
      </c>
      <c r="N151" s="346"/>
      <c r="O151" s="347"/>
      <c r="P151" s="275"/>
      <c r="Q151" s="276"/>
      <c r="R151" s="276"/>
      <c r="S151" s="276"/>
      <c r="T151" s="346">
        <v>90000</v>
      </c>
      <c r="U151" s="346"/>
      <c r="V151" s="347"/>
      <c r="W151" s="275"/>
      <c r="X151" s="276"/>
      <c r="Y151" s="276"/>
      <c r="Z151" s="276"/>
      <c r="AA151" s="346">
        <v>120000</v>
      </c>
      <c r="AB151" s="346"/>
      <c r="AC151" s="347"/>
      <c r="AD151" s="277">
        <f>F151+M151+T151+AA151</f>
        <v>360000</v>
      </c>
      <c r="AE151" s="278" t="s">
        <v>85</v>
      </c>
    </row>
    <row r="152" spans="1:31" ht="21" customHeight="1" x14ac:dyDescent="0.25">
      <c r="A152" s="185"/>
      <c r="B152" s="192"/>
      <c r="C152" s="192"/>
      <c r="D152" s="192"/>
      <c r="E152" s="192"/>
      <c r="F152" s="192"/>
      <c r="G152" s="193"/>
      <c r="H152" s="191"/>
      <c r="I152" s="192"/>
      <c r="J152" s="192"/>
      <c r="K152" s="192"/>
      <c r="L152" s="192"/>
      <c r="M152" s="192"/>
      <c r="N152" s="193"/>
      <c r="O152" s="191"/>
      <c r="P152" s="192"/>
      <c r="Q152" s="192"/>
      <c r="R152" s="192"/>
      <c r="S152" s="192"/>
      <c r="T152" s="192"/>
      <c r="U152" s="193"/>
      <c r="V152" s="191"/>
      <c r="W152" s="192"/>
      <c r="X152" s="192"/>
      <c r="Y152" s="192"/>
      <c r="Z152" s="192"/>
      <c r="AA152" s="192"/>
      <c r="AB152" s="193"/>
      <c r="AC152" s="191"/>
      <c r="AD152" s="200"/>
      <c r="AE152" s="191"/>
    </row>
    <row r="153" spans="1:31" ht="21" customHeight="1" x14ac:dyDescent="0.25">
      <c r="A153" s="197"/>
      <c r="B153" s="199"/>
      <c r="I153" s="196"/>
      <c r="J153" s="195"/>
    </row>
    <row r="154" spans="1:31" ht="33" customHeight="1" x14ac:dyDescent="0.25"/>
    <row r="155" spans="1:31" ht="33" customHeight="1" x14ac:dyDescent="0.25"/>
    <row r="156" spans="1:31" ht="33" customHeight="1" x14ac:dyDescent="0.25">
      <c r="A156" s="186" t="s">
        <v>78</v>
      </c>
    </row>
    <row r="157" spans="1:31" ht="33" customHeight="1" x14ac:dyDescent="0.25">
      <c r="A157" s="186" t="s">
        <v>87</v>
      </c>
    </row>
    <row r="158" spans="1:31" ht="33" customHeight="1" thickBot="1" x14ac:dyDescent="0.3">
      <c r="A158" s="194" t="s">
        <v>96</v>
      </c>
    </row>
    <row r="159" spans="1:31" ht="33" customHeight="1" thickBot="1" x14ac:dyDescent="0.3">
      <c r="A159" s="333" t="s">
        <v>62</v>
      </c>
      <c r="B159" s="351" t="s">
        <v>76</v>
      </c>
      <c r="C159" s="352"/>
      <c r="D159" s="352"/>
      <c r="E159" s="352"/>
      <c r="F159" s="352"/>
      <c r="G159" s="352"/>
      <c r="H159" s="352"/>
      <c r="I159" s="352"/>
      <c r="J159" s="352"/>
      <c r="K159" s="352"/>
      <c r="L159" s="353"/>
      <c r="M159" s="354" t="s">
        <v>77</v>
      </c>
      <c r="N159" s="352"/>
      <c r="O159" s="352"/>
      <c r="P159" s="352"/>
      <c r="Q159" s="352"/>
      <c r="R159" s="352"/>
      <c r="S159" s="352"/>
      <c r="T159" s="352"/>
      <c r="U159" s="352"/>
      <c r="V159" s="352"/>
      <c r="W159" s="352"/>
      <c r="X159" s="352"/>
      <c r="Y159" s="352"/>
      <c r="Z159" s="352"/>
      <c r="AA159" s="352"/>
      <c r="AB159" s="352"/>
      <c r="AC159" s="353"/>
      <c r="AD159" s="348" t="s">
        <v>63</v>
      </c>
    </row>
    <row r="160" spans="1:31" ht="33" customHeight="1" thickBot="1" x14ac:dyDescent="0.3">
      <c r="A160" s="334"/>
      <c r="B160" s="247" t="s">
        <v>64</v>
      </c>
      <c r="C160" s="248" t="s">
        <v>65</v>
      </c>
      <c r="D160" s="248" t="s">
        <v>66</v>
      </c>
      <c r="E160" s="248" t="s">
        <v>67</v>
      </c>
      <c r="F160" s="248" t="s">
        <v>68</v>
      </c>
      <c r="G160" s="248" t="s">
        <v>69</v>
      </c>
      <c r="H160" s="249" t="s">
        <v>70</v>
      </c>
      <c r="I160" s="250" t="s">
        <v>64</v>
      </c>
      <c r="J160" s="248" t="s">
        <v>65</v>
      </c>
      <c r="K160" s="248" t="s">
        <v>66</v>
      </c>
      <c r="L160" s="251" t="s">
        <v>67</v>
      </c>
      <c r="M160" s="270" t="s">
        <v>68</v>
      </c>
      <c r="N160" s="252" t="s">
        <v>69</v>
      </c>
      <c r="O160" s="253" t="s">
        <v>70</v>
      </c>
      <c r="P160" s="254" t="s">
        <v>64</v>
      </c>
      <c r="Q160" s="252" t="s">
        <v>65</v>
      </c>
      <c r="R160" s="252" t="s">
        <v>66</v>
      </c>
      <c r="S160" s="252" t="s">
        <v>67</v>
      </c>
      <c r="T160" s="252" t="s">
        <v>68</v>
      </c>
      <c r="U160" s="252" t="s">
        <v>69</v>
      </c>
      <c r="V160" s="253" t="s">
        <v>70</v>
      </c>
      <c r="W160" s="254" t="s">
        <v>64</v>
      </c>
      <c r="X160" s="252" t="s">
        <v>65</v>
      </c>
      <c r="Y160" s="252" t="s">
        <v>66</v>
      </c>
      <c r="Z160" s="252" t="s">
        <v>67</v>
      </c>
      <c r="AA160" s="252" t="s">
        <v>68</v>
      </c>
      <c r="AB160" s="252" t="s">
        <v>69</v>
      </c>
      <c r="AC160" s="255" t="s">
        <v>70</v>
      </c>
      <c r="AD160" s="349"/>
    </row>
    <row r="161" spans="1:31" ht="33" customHeight="1" thickBot="1" x14ac:dyDescent="0.3">
      <c r="A161" s="335"/>
      <c r="B161" s="233">
        <v>21</v>
      </c>
      <c r="C161" s="204">
        <v>22</v>
      </c>
      <c r="D161" s="205">
        <v>23</v>
      </c>
      <c r="E161" s="205">
        <v>24</v>
      </c>
      <c r="F161" s="205">
        <v>25</v>
      </c>
      <c r="G161" s="205">
        <v>26</v>
      </c>
      <c r="H161" s="206">
        <v>27</v>
      </c>
      <c r="I161" s="203">
        <v>28</v>
      </c>
      <c r="J161" s="204">
        <v>29</v>
      </c>
      <c r="K161" s="205">
        <v>30</v>
      </c>
      <c r="L161" s="234">
        <v>31</v>
      </c>
      <c r="M161" s="230">
        <v>1</v>
      </c>
      <c r="N161" s="207">
        <v>2</v>
      </c>
      <c r="O161" s="208">
        <v>3</v>
      </c>
      <c r="P161" s="209">
        <v>4</v>
      </c>
      <c r="Q161" s="210">
        <v>5</v>
      </c>
      <c r="R161" s="211">
        <v>6</v>
      </c>
      <c r="S161" s="211">
        <v>7</v>
      </c>
      <c r="T161" s="211">
        <v>8</v>
      </c>
      <c r="U161" s="212">
        <v>9</v>
      </c>
      <c r="V161" s="213">
        <v>10</v>
      </c>
      <c r="W161" s="209">
        <v>11</v>
      </c>
      <c r="X161" s="210">
        <v>12</v>
      </c>
      <c r="Y161" s="211">
        <v>13</v>
      </c>
      <c r="Z161" s="211">
        <v>14</v>
      </c>
      <c r="AA161" s="211">
        <v>15</v>
      </c>
      <c r="AB161" s="211">
        <v>16</v>
      </c>
      <c r="AC161" s="243">
        <v>17</v>
      </c>
      <c r="AD161" s="350"/>
    </row>
    <row r="162" spans="1:31" ht="33" customHeight="1" x14ac:dyDescent="0.25">
      <c r="A162" s="227" t="s">
        <v>74</v>
      </c>
      <c r="B162" s="235"/>
      <c r="C162" s="215"/>
      <c r="D162" s="201">
        <v>10</v>
      </c>
      <c r="E162" s="201">
        <v>10</v>
      </c>
      <c r="F162" s="201">
        <v>10</v>
      </c>
      <c r="G162" s="201">
        <v>10</v>
      </c>
      <c r="H162" s="201">
        <v>10</v>
      </c>
      <c r="I162" s="214"/>
      <c r="J162" s="215"/>
      <c r="K162" s="201">
        <v>10</v>
      </c>
      <c r="L162" s="236">
        <v>10</v>
      </c>
      <c r="M162" s="231">
        <v>10</v>
      </c>
      <c r="N162" s="201">
        <v>10</v>
      </c>
      <c r="O162" s="201">
        <v>10</v>
      </c>
      <c r="P162" s="214"/>
      <c r="Q162" s="215"/>
      <c r="R162" s="201">
        <v>10</v>
      </c>
      <c r="S162" s="201">
        <v>10</v>
      </c>
      <c r="T162" s="201">
        <v>10</v>
      </c>
      <c r="U162" s="201">
        <v>10</v>
      </c>
      <c r="V162" s="201">
        <v>10</v>
      </c>
      <c r="W162" s="214"/>
      <c r="X162" s="215"/>
      <c r="Y162" s="201">
        <v>10</v>
      </c>
      <c r="Z162" s="201">
        <v>10</v>
      </c>
      <c r="AA162" s="201">
        <v>10</v>
      </c>
      <c r="AB162" s="201">
        <v>10</v>
      </c>
      <c r="AC162" s="244">
        <v>0</v>
      </c>
      <c r="AD162" s="240">
        <f>SUM(B162:AC162)</f>
        <v>190</v>
      </c>
    </row>
    <row r="163" spans="1:31" ht="33" customHeight="1" thickBot="1" x14ac:dyDescent="0.3">
      <c r="A163" s="228" t="s">
        <v>75</v>
      </c>
      <c r="B163" s="237"/>
      <c r="C163" s="218"/>
      <c r="D163" s="201">
        <v>10</v>
      </c>
      <c r="E163" s="201">
        <v>10</v>
      </c>
      <c r="F163" s="201">
        <v>10</v>
      </c>
      <c r="G163" s="201">
        <v>10</v>
      </c>
      <c r="H163" s="201">
        <v>10</v>
      </c>
      <c r="I163" s="217"/>
      <c r="J163" s="218"/>
      <c r="K163" s="201">
        <v>20</v>
      </c>
      <c r="L163" s="236">
        <v>20</v>
      </c>
      <c r="M163" s="231">
        <v>20</v>
      </c>
      <c r="N163" s="201">
        <v>20</v>
      </c>
      <c r="O163" s="201">
        <v>20</v>
      </c>
      <c r="P163" s="217"/>
      <c r="Q163" s="218"/>
      <c r="R163" s="201">
        <v>20</v>
      </c>
      <c r="S163" s="201">
        <v>20</v>
      </c>
      <c r="T163" s="201">
        <v>20</v>
      </c>
      <c r="U163" s="201">
        <v>20</v>
      </c>
      <c r="V163" s="201">
        <v>20</v>
      </c>
      <c r="W163" s="217"/>
      <c r="X163" s="218"/>
      <c r="Y163" s="201">
        <v>40</v>
      </c>
      <c r="Z163" s="201">
        <v>40</v>
      </c>
      <c r="AA163" s="201">
        <v>40</v>
      </c>
      <c r="AB163" s="201">
        <v>40</v>
      </c>
      <c r="AC163" s="245">
        <v>0</v>
      </c>
      <c r="AD163" s="241">
        <f t="shared" ref="AD163" si="18">SUM(B163:AC163)</f>
        <v>410</v>
      </c>
    </row>
    <row r="164" spans="1:31" ht="33" customHeight="1" thickBot="1" x14ac:dyDescent="0.3">
      <c r="A164" s="229"/>
      <c r="B164" s="238">
        <f t="shared" ref="B164:AD164" si="19">SUM(B162:B163)</f>
        <v>0</v>
      </c>
      <c r="C164" s="222">
        <f t="shared" si="19"/>
        <v>0</v>
      </c>
      <c r="D164" s="223">
        <f t="shared" si="19"/>
        <v>20</v>
      </c>
      <c r="E164" s="223">
        <f t="shared" si="19"/>
        <v>20</v>
      </c>
      <c r="F164" s="223">
        <f t="shared" si="19"/>
        <v>20</v>
      </c>
      <c r="G164" s="223">
        <f t="shared" si="19"/>
        <v>20</v>
      </c>
      <c r="H164" s="224">
        <f t="shared" si="19"/>
        <v>20</v>
      </c>
      <c r="I164" s="221">
        <f t="shared" si="19"/>
        <v>0</v>
      </c>
      <c r="J164" s="222">
        <f t="shared" si="19"/>
        <v>0</v>
      </c>
      <c r="K164" s="223">
        <f t="shared" si="19"/>
        <v>30</v>
      </c>
      <c r="L164" s="239">
        <f t="shared" si="19"/>
        <v>30</v>
      </c>
      <c r="M164" s="232">
        <f t="shared" si="19"/>
        <v>30</v>
      </c>
      <c r="N164" s="223">
        <f t="shared" si="19"/>
        <v>30</v>
      </c>
      <c r="O164" s="225">
        <f t="shared" si="19"/>
        <v>30</v>
      </c>
      <c r="P164" s="221">
        <f t="shared" si="19"/>
        <v>0</v>
      </c>
      <c r="Q164" s="222">
        <f t="shared" si="19"/>
        <v>0</v>
      </c>
      <c r="R164" s="223">
        <f t="shared" si="19"/>
        <v>30</v>
      </c>
      <c r="S164" s="223">
        <f t="shared" si="19"/>
        <v>30</v>
      </c>
      <c r="T164" s="223">
        <f t="shared" si="19"/>
        <v>30</v>
      </c>
      <c r="U164" s="226">
        <f t="shared" si="19"/>
        <v>30</v>
      </c>
      <c r="V164" s="224">
        <f t="shared" si="19"/>
        <v>30</v>
      </c>
      <c r="W164" s="221">
        <f t="shared" si="19"/>
        <v>0</v>
      </c>
      <c r="X164" s="222">
        <f t="shared" si="19"/>
        <v>0</v>
      </c>
      <c r="Y164" s="223">
        <f t="shared" si="19"/>
        <v>50</v>
      </c>
      <c r="Z164" s="223">
        <f t="shared" si="19"/>
        <v>50</v>
      </c>
      <c r="AA164" s="223">
        <f t="shared" si="19"/>
        <v>50</v>
      </c>
      <c r="AB164" s="223">
        <f t="shared" si="19"/>
        <v>50</v>
      </c>
      <c r="AC164" s="246">
        <f t="shared" si="19"/>
        <v>0</v>
      </c>
      <c r="AD164" s="242">
        <f t="shared" si="19"/>
        <v>600</v>
      </c>
      <c r="AE164" s="191" t="s">
        <v>72</v>
      </c>
    </row>
    <row r="165" spans="1:31" ht="33" customHeight="1" thickBot="1" x14ac:dyDescent="0.3">
      <c r="A165" s="185"/>
      <c r="B165" s="192"/>
      <c r="C165" s="192"/>
      <c r="D165" s="192"/>
      <c r="E165" s="192"/>
      <c r="F165" s="192"/>
      <c r="G165" s="193"/>
      <c r="H165" s="191">
        <f>SUM(B164:H164)</f>
        <v>100</v>
      </c>
      <c r="I165" s="192"/>
      <c r="J165" s="192"/>
      <c r="K165" s="192"/>
      <c r="L165" s="192"/>
      <c r="M165" s="192"/>
      <c r="N165" s="193"/>
      <c r="O165" s="191">
        <f>SUM(I164:O164)</f>
        <v>150</v>
      </c>
      <c r="P165" s="192"/>
      <c r="Q165" s="192"/>
      <c r="R165" s="192"/>
      <c r="S165" s="192"/>
      <c r="T165" s="192"/>
      <c r="U165" s="193"/>
      <c r="V165" s="191">
        <f>SUM(P164:V164)</f>
        <v>150</v>
      </c>
      <c r="W165" s="192"/>
      <c r="X165" s="192"/>
      <c r="Y165" s="192"/>
      <c r="Z165" s="192"/>
      <c r="AA165" s="192"/>
      <c r="AB165" s="193"/>
      <c r="AC165" s="191">
        <f>SUM(W164:AC164)</f>
        <v>200</v>
      </c>
      <c r="AD165" s="220">
        <f>AD164/60</f>
        <v>10</v>
      </c>
      <c r="AE165" s="191" t="s">
        <v>73</v>
      </c>
    </row>
    <row r="166" spans="1:31" ht="21" customHeight="1" thickBot="1" x14ac:dyDescent="0.3">
      <c r="A166" s="185"/>
      <c r="B166" s="192"/>
      <c r="C166" s="192"/>
      <c r="D166" s="192"/>
      <c r="E166" s="192"/>
      <c r="F166" s="192"/>
      <c r="G166" s="193"/>
      <c r="H166" s="191"/>
      <c r="I166" s="192"/>
      <c r="J166" s="192"/>
      <c r="K166" s="192"/>
      <c r="L166" s="192"/>
      <c r="M166" s="192"/>
      <c r="N166" s="193"/>
      <c r="O166" s="191"/>
      <c r="P166" s="192"/>
      <c r="Q166" s="192"/>
      <c r="R166" s="192"/>
      <c r="S166" s="192"/>
      <c r="T166" s="192"/>
      <c r="U166" s="193"/>
      <c r="V166" s="191"/>
      <c r="W166" s="192"/>
      <c r="X166" s="192"/>
      <c r="Y166" s="192"/>
      <c r="Z166" s="192"/>
      <c r="AA166" s="192"/>
      <c r="AB166" s="193"/>
      <c r="AC166" s="191"/>
      <c r="AD166" s="200"/>
      <c r="AE166" s="191"/>
    </row>
    <row r="167" spans="1:31" ht="21" customHeight="1" x14ac:dyDescent="0.25">
      <c r="A167" s="271"/>
      <c r="B167" s="339" t="s">
        <v>80</v>
      </c>
      <c r="C167" s="340"/>
      <c r="D167" s="340"/>
      <c r="E167" s="340"/>
      <c r="F167" s="340"/>
      <c r="G167" s="340"/>
      <c r="H167" s="341"/>
      <c r="I167" s="339" t="s">
        <v>81</v>
      </c>
      <c r="J167" s="340"/>
      <c r="K167" s="340"/>
      <c r="L167" s="340"/>
      <c r="M167" s="340"/>
      <c r="N167" s="340"/>
      <c r="O167" s="341"/>
      <c r="P167" s="339" t="s">
        <v>82</v>
      </c>
      <c r="Q167" s="340"/>
      <c r="R167" s="340"/>
      <c r="S167" s="340"/>
      <c r="T167" s="340"/>
      <c r="U167" s="340"/>
      <c r="V167" s="341"/>
      <c r="W167" s="339" t="s">
        <v>83</v>
      </c>
      <c r="X167" s="340"/>
      <c r="Y167" s="340"/>
      <c r="Z167" s="340"/>
      <c r="AA167" s="340"/>
      <c r="AB167" s="340"/>
      <c r="AC167" s="341"/>
      <c r="AD167" s="272"/>
      <c r="AE167" s="273"/>
    </row>
    <row r="168" spans="1:31" ht="21" customHeight="1" thickBot="1" x14ac:dyDescent="0.3">
      <c r="A168" s="274" t="s">
        <v>84</v>
      </c>
      <c r="B168" s="275"/>
      <c r="C168" s="276"/>
      <c r="D168" s="276"/>
      <c r="E168" s="276"/>
      <c r="F168" s="346">
        <v>60000</v>
      </c>
      <c r="G168" s="346"/>
      <c r="H168" s="347"/>
      <c r="I168" s="275"/>
      <c r="J168" s="276"/>
      <c r="K168" s="276"/>
      <c r="L168" s="276"/>
      <c r="M168" s="346">
        <v>90000</v>
      </c>
      <c r="N168" s="346"/>
      <c r="O168" s="347"/>
      <c r="P168" s="275"/>
      <c r="Q168" s="276"/>
      <c r="R168" s="276"/>
      <c r="S168" s="276"/>
      <c r="T168" s="346">
        <v>90000</v>
      </c>
      <c r="U168" s="346"/>
      <c r="V168" s="347"/>
      <c r="W168" s="275"/>
      <c r="X168" s="276"/>
      <c r="Y168" s="276"/>
      <c r="Z168" s="276"/>
      <c r="AA168" s="346">
        <v>120000</v>
      </c>
      <c r="AB168" s="346"/>
      <c r="AC168" s="347"/>
      <c r="AD168" s="277">
        <f>F168+M168+T168+AA168</f>
        <v>360000</v>
      </c>
      <c r="AE168" s="278" t="s">
        <v>85</v>
      </c>
    </row>
    <row r="169" spans="1:31" ht="21" customHeight="1" x14ac:dyDescent="0.25">
      <c r="A169" s="185"/>
      <c r="B169" s="192"/>
      <c r="C169" s="192"/>
      <c r="D169" s="192"/>
      <c r="E169" s="192"/>
      <c r="F169" s="192"/>
      <c r="G169" s="193"/>
      <c r="H169" s="191"/>
      <c r="I169" s="192"/>
      <c r="J169" s="192"/>
      <c r="K169" s="192"/>
      <c r="L169" s="192"/>
      <c r="M169" s="192"/>
      <c r="N169" s="193"/>
      <c r="O169" s="191"/>
      <c r="P169" s="192"/>
      <c r="Q169" s="192"/>
      <c r="R169" s="192"/>
      <c r="S169" s="192"/>
      <c r="T169" s="192"/>
      <c r="U169" s="193"/>
      <c r="V169" s="191"/>
      <c r="W169" s="192"/>
      <c r="X169" s="192"/>
      <c r="Y169" s="192"/>
      <c r="Z169" s="192"/>
      <c r="AA169" s="192"/>
      <c r="AB169" s="193"/>
      <c r="AC169" s="191"/>
      <c r="AD169" s="200"/>
      <c r="AE169" s="191"/>
    </row>
    <row r="170" spans="1:31" ht="21" customHeight="1" x14ac:dyDescent="0.25">
      <c r="A170" s="197"/>
      <c r="B170" s="199"/>
      <c r="I170" s="196"/>
      <c r="J170" s="195"/>
    </row>
    <row r="171" spans="1:31" ht="33" customHeight="1" x14ac:dyDescent="0.25"/>
    <row r="172" spans="1:31" ht="33" customHeight="1" x14ac:dyDescent="0.25"/>
    <row r="173" spans="1:31" ht="33" customHeight="1" x14ac:dyDescent="0.25">
      <c r="A173" s="186" t="s">
        <v>78</v>
      </c>
    </row>
    <row r="174" spans="1:31" ht="33" customHeight="1" x14ac:dyDescent="0.25">
      <c r="A174" s="186" t="s">
        <v>87</v>
      </c>
    </row>
    <row r="175" spans="1:31" ht="33" customHeight="1" thickBot="1" x14ac:dyDescent="0.3">
      <c r="A175" s="194" t="s">
        <v>97</v>
      </c>
    </row>
    <row r="176" spans="1:31" ht="33" customHeight="1" thickBot="1" x14ac:dyDescent="0.3">
      <c r="A176" s="333" t="s">
        <v>62</v>
      </c>
      <c r="B176" s="351" t="s">
        <v>76</v>
      </c>
      <c r="C176" s="352"/>
      <c r="D176" s="352"/>
      <c r="E176" s="352"/>
      <c r="F176" s="352"/>
      <c r="G176" s="352"/>
      <c r="H176" s="352"/>
      <c r="I176" s="352"/>
      <c r="J176" s="352"/>
      <c r="K176" s="352"/>
      <c r="L176" s="353"/>
      <c r="M176" s="354" t="s">
        <v>77</v>
      </c>
      <c r="N176" s="352"/>
      <c r="O176" s="352"/>
      <c r="P176" s="352"/>
      <c r="Q176" s="352"/>
      <c r="R176" s="352"/>
      <c r="S176" s="352"/>
      <c r="T176" s="352"/>
      <c r="U176" s="352"/>
      <c r="V176" s="352"/>
      <c r="W176" s="352"/>
      <c r="X176" s="352"/>
      <c r="Y176" s="352"/>
      <c r="Z176" s="352"/>
      <c r="AA176" s="352"/>
      <c r="AB176" s="352"/>
      <c r="AC176" s="353"/>
      <c r="AD176" s="348" t="s">
        <v>63</v>
      </c>
    </row>
    <row r="177" spans="1:31" ht="33" customHeight="1" thickBot="1" x14ac:dyDescent="0.3">
      <c r="A177" s="334"/>
      <c r="B177" s="247" t="s">
        <v>64</v>
      </c>
      <c r="C177" s="248" t="s">
        <v>65</v>
      </c>
      <c r="D177" s="248" t="s">
        <v>66</v>
      </c>
      <c r="E177" s="248" t="s">
        <v>67</v>
      </c>
      <c r="F177" s="248" t="s">
        <v>68</v>
      </c>
      <c r="G177" s="248" t="s">
        <v>69</v>
      </c>
      <c r="H177" s="249" t="s">
        <v>70</v>
      </c>
      <c r="I177" s="250" t="s">
        <v>64</v>
      </c>
      <c r="J177" s="248" t="s">
        <v>65</v>
      </c>
      <c r="K177" s="248" t="s">
        <v>66</v>
      </c>
      <c r="L177" s="251" t="s">
        <v>67</v>
      </c>
      <c r="M177" s="270" t="s">
        <v>68</v>
      </c>
      <c r="N177" s="252" t="s">
        <v>69</v>
      </c>
      <c r="O177" s="253" t="s">
        <v>70</v>
      </c>
      <c r="P177" s="254" t="s">
        <v>64</v>
      </c>
      <c r="Q177" s="252" t="s">
        <v>65</v>
      </c>
      <c r="R177" s="252" t="s">
        <v>66</v>
      </c>
      <c r="S177" s="252" t="s">
        <v>67</v>
      </c>
      <c r="T177" s="252" t="s">
        <v>68</v>
      </c>
      <c r="U177" s="252" t="s">
        <v>69</v>
      </c>
      <c r="V177" s="253" t="s">
        <v>70</v>
      </c>
      <c r="W177" s="254" t="s">
        <v>64</v>
      </c>
      <c r="X177" s="252" t="s">
        <v>65</v>
      </c>
      <c r="Y177" s="252" t="s">
        <v>66</v>
      </c>
      <c r="Z177" s="252" t="s">
        <v>67</v>
      </c>
      <c r="AA177" s="252" t="s">
        <v>68</v>
      </c>
      <c r="AB177" s="252" t="s">
        <v>69</v>
      </c>
      <c r="AC177" s="255" t="s">
        <v>70</v>
      </c>
      <c r="AD177" s="349"/>
    </row>
    <row r="178" spans="1:31" ht="33" customHeight="1" thickBot="1" x14ac:dyDescent="0.3">
      <c r="A178" s="335"/>
      <c r="B178" s="233">
        <v>21</v>
      </c>
      <c r="C178" s="204">
        <v>22</v>
      </c>
      <c r="D178" s="205">
        <v>23</v>
      </c>
      <c r="E178" s="205">
        <v>24</v>
      </c>
      <c r="F178" s="205">
        <v>25</v>
      </c>
      <c r="G178" s="205">
        <v>26</v>
      </c>
      <c r="H178" s="206">
        <v>27</v>
      </c>
      <c r="I178" s="203">
        <v>28</v>
      </c>
      <c r="J178" s="204">
        <v>29</v>
      </c>
      <c r="K178" s="205">
        <v>30</v>
      </c>
      <c r="L178" s="234">
        <v>31</v>
      </c>
      <c r="M178" s="230">
        <v>1</v>
      </c>
      <c r="N178" s="207">
        <v>2</v>
      </c>
      <c r="O178" s="208">
        <v>3</v>
      </c>
      <c r="P178" s="209">
        <v>4</v>
      </c>
      <c r="Q178" s="210">
        <v>5</v>
      </c>
      <c r="R178" s="211">
        <v>6</v>
      </c>
      <c r="S178" s="211">
        <v>7</v>
      </c>
      <c r="T178" s="211">
        <v>8</v>
      </c>
      <c r="U178" s="212">
        <v>9</v>
      </c>
      <c r="V178" s="213">
        <v>10</v>
      </c>
      <c r="W178" s="209">
        <v>11</v>
      </c>
      <c r="X178" s="210">
        <v>12</v>
      </c>
      <c r="Y178" s="211">
        <v>13</v>
      </c>
      <c r="Z178" s="211">
        <v>14</v>
      </c>
      <c r="AA178" s="211">
        <v>15</v>
      </c>
      <c r="AB178" s="211">
        <v>16</v>
      </c>
      <c r="AC178" s="243">
        <v>17</v>
      </c>
      <c r="AD178" s="350"/>
    </row>
    <row r="179" spans="1:31" ht="33" customHeight="1" x14ac:dyDescent="0.25">
      <c r="A179" s="227" t="s">
        <v>74</v>
      </c>
      <c r="B179" s="235"/>
      <c r="C179" s="215"/>
      <c r="D179" s="201">
        <v>10</v>
      </c>
      <c r="E179" s="201">
        <v>10</v>
      </c>
      <c r="F179" s="201">
        <v>10</v>
      </c>
      <c r="G179" s="201">
        <v>10</v>
      </c>
      <c r="H179" s="201">
        <v>10</v>
      </c>
      <c r="I179" s="214"/>
      <c r="J179" s="215"/>
      <c r="K179" s="201">
        <v>10</v>
      </c>
      <c r="L179" s="236">
        <v>10</v>
      </c>
      <c r="M179" s="231">
        <v>10</v>
      </c>
      <c r="N179" s="201">
        <v>10</v>
      </c>
      <c r="O179" s="201">
        <v>10</v>
      </c>
      <c r="P179" s="214"/>
      <c r="Q179" s="215"/>
      <c r="R179" s="201">
        <v>10</v>
      </c>
      <c r="S179" s="201">
        <v>10</v>
      </c>
      <c r="T179" s="201">
        <v>10</v>
      </c>
      <c r="U179" s="201">
        <v>10</v>
      </c>
      <c r="V179" s="201">
        <v>10</v>
      </c>
      <c r="W179" s="214"/>
      <c r="X179" s="215"/>
      <c r="Y179" s="201">
        <v>10</v>
      </c>
      <c r="Z179" s="201">
        <v>10</v>
      </c>
      <c r="AA179" s="201">
        <v>10</v>
      </c>
      <c r="AB179" s="201">
        <v>10</v>
      </c>
      <c r="AC179" s="244">
        <v>0</v>
      </c>
      <c r="AD179" s="240">
        <f>SUM(B179:AC179)</f>
        <v>190</v>
      </c>
    </row>
    <row r="180" spans="1:31" ht="33" customHeight="1" thickBot="1" x14ac:dyDescent="0.3">
      <c r="A180" s="228" t="s">
        <v>75</v>
      </c>
      <c r="B180" s="237"/>
      <c r="C180" s="218"/>
      <c r="D180" s="201">
        <v>10</v>
      </c>
      <c r="E180" s="201">
        <v>10</v>
      </c>
      <c r="F180" s="201">
        <v>10</v>
      </c>
      <c r="G180" s="201">
        <v>10</v>
      </c>
      <c r="H180" s="201">
        <v>10</v>
      </c>
      <c r="I180" s="217"/>
      <c r="J180" s="218"/>
      <c r="K180" s="201">
        <v>20</v>
      </c>
      <c r="L180" s="236">
        <v>20</v>
      </c>
      <c r="M180" s="231">
        <v>20</v>
      </c>
      <c r="N180" s="201">
        <v>20</v>
      </c>
      <c r="O180" s="201">
        <v>20</v>
      </c>
      <c r="P180" s="217"/>
      <c r="Q180" s="218"/>
      <c r="R180" s="201">
        <v>20</v>
      </c>
      <c r="S180" s="201">
        <v>20</v>
      </c>
      <c r="T180" s="201">
        <v>20</v>
      </c>
      <c r="U180" s="201">
        <v>20</v>
      </c>
      <c r="V180" s="201">
        <v>20</v>
      </c>
      <c r="W180" s="217"/>
      <c r="X180" s="218"/>
      <c r="Y180" s="201">
        <v>40</v>
      </c>
      <c r="Z180" s="201">
        <v>40</v>
      </c>
      <c r="AA180" s="201">
        <v>40</v>
      </c>
      <c r="AB180" s="201">
        <v>40</v>
      </c>
      <c r="AC180" s="245">
        <v>0</v>
      </c>
      <c r="AD180" s="241">
        <f t="shared" ref="AD180" si="20">SUM(B180:AC180)</f>
        <v>410</v>
      </c>
    </row>
    <row r="181" spans="1:31" ht="33" customHeight="1" thickBot="1" x14ac:dyDescent="0.3">
      <c r="A181" s="229"/>
      <c r="B181" s="238">
        <f t="shared" ref="B181:AD181" si="21">SUM(B179:B180)</f>
        <v>0</v>
      </c>
      <c r="C181" s="222">
        <f t="shared" si="21"/>
        <v>0</v>
      </c>
      <c r="D181" s="223">
        <f t="shared" si="21"/>
        <v>20</v>
      </c>
      <c r="E181" s="223">
        <f t="shared" si="21"/>
        <v>20</v>
      </c>
      <c r="F181" s="223">
        <f t="shared" si="21"/>
        <v>20</v>
      </c>
      <c r="G181" s="223">
        <f t="shared" si="21"/>
        <v>20</v>
      </c>
      <c r="H181" s="224">
        <f t="shared" si="21"/>
        <v>20</v>
      </c>
      <c r="I181" s="221">
        <f t="shared" si="21"/>
        <v>0</v>
      </c>
      <c r="J181" s="222">
        <f t="shared" si="21"/>
        <v>0</v>
      </c>
      <c r="K181" s="223">
        <f t="shared" si="21"/>
        <v>30</v>
      </c>
      <c r="L181" s="239">
        <f t="shared" si="21"/>
        <v>30</v>
      </c>
      <c r="M181" s="232">
        <f t="shared" si="21"/>
        <v>30</v>
      </c>
      <c r="N181" s="223">
        <f t="shared" si="21"/>
        <v>30</v>
      </c>
      <c r="O181" s="225">
        <f t="shared" si="21"/>
        <v>30</v>
      </c>
      <c r="P181" s="221">
        <f t="shared" si="21"/>
        <v>0</v>
      </c>
      <c r="Q181" s="222">
        <f t="shared" si="21"/>
        <v>0</v>
      </c>
      <c r="R181" s="223">
        <f t="shared" si="21"/>
        <v>30</v>
      </c>
      <c r="S181" s="223">
        <f t="shared" si="21"/>
        <v>30</v>
      </c>
      <c r="T181" s="223">
        <f t="shared" si="21"/>
        <v>30</v>
      </c>
      <c r="U181" s="226">
        <f t="shared" si="21"/>
        <v>30</v>
      </c>
      <c r="V181" s="224">
        <f t="shared" si="21"/>
        <v>30</v>
      </c>
      <c r="W181" s="221">
        <f t="shared" si="21"/>
        <v>0</v>
      </c>
      <c r="X181" s="222">
        <f t="shared" si="21"/>
        <v>0</v>
      </c>
      <c r="Y181" s="223">
        <f t="shared" si="21"/>
        <v>50</v>
      </c>
      <c r="Z181" s="223">
        <f t="shared" si="21"/>
        <v>50</v>
      </c>
      <c r="AA181" s="223">
        <f t="shared" si="21"/>
        <v>50</v>
      </c>
      <c r="AB181" s="223">
        <f t="shared" si="21"/>
        <v>50</v>
      </c>
      <c r="AC181" s="246">
        <f t="shared" si="21"/>
        <v>0</v>
      </c>
      <c r="AD181" s="242">
        <f t="shared" si="21"/>
        <v>600</v>
      </c>
      <c r="AE181" s="191" t="s">
        <v>72</v>
      </c>
    </row>
    <row r="182" spans="1:31" ht="33" customHeight="1" thickBot="1" x14ac:dyDescent="0.3">
      <c r="A182" s="185"/>
      <c r="B182" s="192"/>
      <c r="C182" s="192"/>
      <c r="D182" s="192"/>
      <c r="E182" s="192"/>
      <c r="F182" s="192"/>
      <c r="G182" s="193"/>
      <c r="H182" s="191">
        <f>SUM(B181:H181)</f>
        <v>100</v>
      </c>
      <c r="I182" s="192"/>
      <c r="J182" s="192"/>
      <c r="K182" s="192"/>
      <c r="L182" s="192"/>
      <c r="M182" s="192"/>
      <c r="N182" s="193"/>
      <c r="O182" s="191">
        <f>SUM(I181:O181)</f>
        <v>150</v>
      </c>
      <c r="P182" s="192"/>
      <c r="Q182" s="192"/>
      <c r="R182" s="192"/>
      <c r="S182" s="192"/>
      <c r="T182" s="192"/>
      <c r="U182" s="193"/>
      <c r="V182" s="191">
        <f>SUM(P181:V181)</f>
        <v>150</v>
      </c>
      <c r="W182" s="192"/>
      <c r="X182" s="192"/>
      <c r="Y182" s="192"/>
      <c r="Z182" s="192"/>
      <c r="AA182" s="192"/>
      <c r="AB182" s="193"/>
      <c r="AC182" s="191">
        <f>SUM(W181:AC181)</f>
        <v>200</v>
      </c>
      <c r="AD182" s="220">
        <f>AD181/60</f>
        <v>10</v>
      </c>
      <c r="AE182" s="191" t="s">
        <v>73</v>
      </c>
    </row>
    <row r="183" spans="1:31" ht="21" customHeight="1" thickBot="1" x14ac:dyDescent="0.3">
      <c r="A183" s="185"/>
      <c r="B183" s="192"/>
      <c r="C183" s="192"/>
      <c r="D183" s="192"/>
      <c r="E183" s="192"/>
      <c r="F183" s="192"/>
      <c r="G183" s="193"/>
      <c r="H183" s="191"/>
      <c r="I183" s="192"/>
      <c r="J183" s="192"/>
      <c r="K183" s="192"/>
      <c r="L183" s="192"/>
      <c r="M183" s="192"/>
      <c r="N183" s="193"/>
      <c r="O183" s="191"/>
      <c r="P183" s="192"/>
      <c r="Q183" s="192"/>
      <c r="R183" s="192"/>
      <c r="S183" s="192"/>
      <c r="T183" s="192"/>
      <c r="U183" s="193"/>
      <c r="V183" s="191"/>
      <c r="W183" s="192"/>
      <c r="X183" s="192"/>
      <c r="Y183" s="192"/>
      <c r="Z183" s="192"/>
      <c r="AA183" s="192"/>
      <c r="AB183" s="193"/>
      <c r="AC183" s="191"/>
      <c r="AD183" s="200"/>
      <c r="AE183" s="191"/>
    </row>
    <row r="184" spans="1:31" ht="21" customHeight="1" x14ac:dyDescent="0.25">
      <c r="A184" s="271"/>
      <c r="B184" s="339" t="s">
        <v>80</v>
      </c>
      <c r="C184" s="340"/>
      <c r="D184" s="340"/>
      <c r="E184" s="340"/>
      <c r="F184" s="340"/>
      <c r="G184" s="340"/>
      <c r="H184" s="341"/>
      <c r="I184" s="339" t="s">
        <v>81</v>
      </c>
      <c r="J184" s="340"/>
      <c r="K184" s="340"/>
      <c r="L184" s="340"/>
      <c r="M184" s="340"/>
      <c r="N184" s="340"/>
      <c r="O184" s="341"/>
      <c r="P184" s="339" t="s">
        <v>82</v>
      </c>
      <c r="Q184" s="340"/>
      <c r="R184" s="340"/>
      <c r="S184" s="340"/>
      <c r="T184" s="340"/>
      <c r="U184" s="340"/>
      <c r="V184" s="341"/>
      <c r="W184" s="339" t="s">
        <v>83</v>
      </c>
      <c r="X184" s="340"/>
      <c r="Y184" s="340"/>
      <c r="Z184" s="340"/>
      <c r="AA184" s="340"/>
      <c r="AB184" s="340"/>
      <c r="AC184" s="341"/>
      <c r="AD184" s="272"/>
      <c r="AE184" s="273"/>
    </row>
    <row r="185" spans="1:31" ht="21" customHeight="1" thickBot="1" x14ac:dyDescent="0.3">
      <c r="A185" s="274" t="s">
        <v>84</v>
      </c>
      <c r="B185" s="275"/>
      <c r="C185" s="276"/>
      <c r="D185" s="276"/>
      <c r="E185" s="276"/>
      <c r="F185" s="346">
        <v>60000</v>
      </c>
      <c r="G185" s="346"/>
      <c r="H185" s="347"/>
      <c r="I185" s="275"/>
      <c r="J185" s="276"/>
      <c r="K185" s="276"/>
      <c r="L185" s="276"/>
      <c r="M185" s="346">
        <v>90000</v>
      </c>
      <c r="N185" s="346"/>
      <c r="O185" s="347"/>
      <c r="P185" s="275"/>
      <c r="Q185" s="276"/>
      <c r="R185" s="276"/>
      <c r="S185" s="276"/>
      <c r="T185" s="346">
        <v>90000</v>
      </c>
      <c r="U185" s="346"/>
      <c r="V185" s="347"/>
      <c r="W185" s="275"/>
      <c r="X185" s="276"/>
      <c r="Y185" s="276"/>
      <c r="Z185" s="276"/>
      <c r="AA185" s="346">
        <v>120000</v>
      </c>
      <c r="AB185" s="346"/>
      <c r="AC185" s="347"/>
      <c r="AD185" s="277">
        <f>F185+M185+T185+AA185</f>
        <v>360000</v>
      </c>
      <c r="AE185" s="278" t="s">
        <v>85</v>
      </c>
    </row>
    <row r="186" spans="1:31" ht="21" customHeight="1" x14ac:dyDescent="0.25">
      <c r="A186" s="185"/>
      <c r="B186" s="192"/>
      <c r="C186" s="192"/>
      <c r="D186" s="192"/>
      <c r="E186" s="192"/>
      <c r="F186" s="192"/>
      <c r="G186" s="193"/>
      <c r="H186" s="191"/>
      <c r="I186" s="192"/>
      <c r="J186" s="192"/>
      <c r="K186" s="192"/>
      <c r="L186" s="192"/>
      <c r="M186" s="192"/>
      <c r="N186" s="193"/>
      <c r="O186" s="191"/>
      <c r="P186" s="192"/>
      <c r="Q186" s="192"/>
      <c r="R186" s="192"/>
      <c r="S186" s="192"/>
      <c r="T186" s="192"/>
      <c r="U186" s="193"/>
      <c r="V186" s="191"/>
      <c r="W186" s="192"/>
      <c r="X186" s="192"/>
      <c r="Y186" s="192"/>
      <c r="Z186" s="192"/>
      <c r="AA186" s="192"/>
      <c r="AB186" s="193"/>
      <c r="AC186" s="191"/>
      <c r="AD186" s="200"/>
      <c r="AE186" s="191"/>
    </row>
    <row r="187" spans="1:31" ht="21" customHeight="1" x14ac:dyDescent="0.25">
      <c r="A187" s="197"/>
      <c r="B187" s="199"/>
      <c r="I187" s="196"/>
      <c r="J187" s="195"/>
    </row>
    <row r="188" spans="1:31" ht="33" customHeight="1" x14ac:dyDescent="0.25"/>
    <row r="189" spans="1:31" ht="33" customHeight="1" x14ac:dyDescent="0.25"/>
    <row r="190" spans="1:31" ht="33" customHeight="1" x14ac:dyDescent="0.25">
      <c r="A190" s="186" t="s">
        <v>78</v>
      </c>
    </row>
    <row r="191" spans="1:31" ht="33" customHeight="1" x14ac:dyDescent="0.25">
      <c r="A191" s="186" t="s">
        <v>87</v>
      </c>
    </row>
    <row r="192" spans="1:31" ht="33" customHeight="1" thickBot="1" x14ac:dyDescent="0.3">
      <c r="A192" s="194" t="s">
        <v>98</v>
      </c>
    </row>
    <row r="193" spans="1:31" ht="33" customHeight="1" thickBot="1" x14ac:dyDescent="0.3">
      <c r="A193" s="333" t="s">
        <v>62</v>
      </c>
      <c r="B193" s="351" t="s">
        <v>76</v>
      </c>
      <c r="C193" s="352"/>
      <c r="D193" s="352"/>
      <c r="E193" s="352"/>
      <c r="F193" s="352"/>
      <c r="G193" s="352"/>
      <c r="H193" s="352"/>
      <c r="I193" s="352"/>
      <c r="J193" s="352"/>
      <c r="K193" s="352"/>
      <c r="L193" s="353"/>
      <c r="M193" s="354" t="s">
        <v>77</v>
      </c>
      <c r="N193" s="352"/>
      <c r="O193" s="352"/>
      <c r="P193" s="352"/>
      <c r="Q193" s="352"/>
      <c r="R193" s="352"/>
      <c r="S193" s="352"/>
      <c r="T193" s="352"/>
      <c r="U193" s="352"/>
      <c r="V193" s="352"/>
      <c r="W193" s="352"/>
      <c r="X193" s="352"/>
      <c r="Y193" s="352"/>
      <c r="Z193" s="352"/>
      <c r="AA193" s="352"/>
      <c r="AB193" s="352"/>
      <c r="AC193" s="353"/>
      <c r="AD193" s="348" t="s">
        <v>63</v>
      </c>
    </row>
    <row r="194" spans="1:31" ht="33" customHeight="1" thickBot="1" x14ac:dyDescent="0.3">
      <c r="A194" s="334"/>
      <c r="B194" s="247" t="s">
        <v>64</v>
      </c>
      <c r="C194" s="248" t="s">
        <v>65</v>
      </c>
      <c r="D194" s="248" t="s">
        <v>66</v>
      </c>
      <c r="E194" s="248" t="s">
        <v>67</v>
      </c>
      <c r="F194" s="248" t="s">
        <v>68</v>
      </c>
      <c r="G194" s="248" t="s">
        <v>69</v>
      </c>
      <c r="H194" s="249" t="s">
        <v>70</v>
      </c>
      <c r="I194" s="250" t="s">
        <v>64</v>
      </c>
      <c r="J194" s="248" t="s">
        <v>65</v>
      </c>
      <c r="K194" s="248" t="s">
        <v>66</v>
      </c>
      <c r="L194" s="251" t="s">
        <v>67</v>
      </c>
      <c r="M194" s="270" t="s">
        <v>68</v>
      </c>
      <c r="N194" s="252" t="s">
        <v>69</v>
      </c>
      <c r="O194" s="253" t="s">
        <v>70</v>
      </c>
      <c r="P194" s="254" t="s">
        <v>64</v>
      </c>
      <c r="Q194" s="252" t="s">
        <v>65</v>
      </c>
      <c r="R194" s="252" t="s">
        <v>66</v>
      </c>
      <c r="S194" s="252" t="s">
        <v>67</v>
      </c>
      <c r="T194" s="252" t="s">
        <v>68</v>
      </c>
      <c r="U194" s="252" t="s">
        <v>69</v>
      </c>
      <c r="V194" s="253" t="s">
        <v>70</v>
      </c>
      <c r="W194" s="254" t="s">
        <v>64</v>
      </c>
      <c r="X194" s="252" t="s">
        <v>65</v>
      </c>
      <c r="Y194" s="252" t="s">
        <v>66</v>
      </c>
      <c r="Z194" s="252" t="s">
        <v>67</v>
      </c>
      <c r="AA194" s="252" t="s">
        <v>68</v>
      </c>
      <c r="AB194" s="252" t="s">
        <v>69</v>
      </c>
      <c r="AC194" s="255" t="s">
        <v>70</v>
      </c>
      <c r="AD194" s="349"/>
    </row>
    <row r="195" spans="1:31" ht="33" customHeight="1" thickBot="1" x14ac:dyDescent="0.3">
      <c r="A195" s="335"/>
      <c r="B195" s="233">
        <v>21</v>
      </c>
      <c r="C195" s="204">
        <v>22</v>
      </c>
      <c r="D195" s="205">
        <v>23</v>
      </c>
      <c r="E195" s="205">
        <v>24</v>
      </c>
      <c r="F195" s="205">
        <v>25</v>
      </c>
      <c r="G195" s="205">
        <v>26</v>
      </c>
      <c r="H195" s="206">
        <v>27</v>
      </c>
      <c r="I195" s="203">
        <v>28</v>
      </c>
      <c r="J195" s="204">
        <v>29</v>
      </c>
      <c r="K195" s="205">
        <v>30</v>
      </c>
      <c r="L195" s="234">
        <v>31</v>
      </c>
      <c r="M195" s="230">
        <v>1</v>
      </c>
      <c r="N195" s="207">
        <v>2</v>
      </c>
      <c r="O195" s="208">
        <v>3</v>
      </c>
      <c r="P195" s="209">
        <v>4</v>
      </c>
      <c r="Q195" s="210">
        <v>5</v>
      </c>
      <c r="R195" s="211">
        <v>6</v>
      </c>
      <c r="S195" s="211">
        <v>7</v>
      </c>
      <c r="T195" s="211">
        <v>8</v>
      </c>
      <c r="U195" s="212">
        <v>9</v>
      </c>
      <c r="V195" s="213">
        <v>10</v>
      </c>
      <c r="W195" s="209">
        <v>11</v>
      </c>
      <c r="X195" s="210">
        <v>12</v>
      </c>
      <c r="Y195" s="211">
        <v>13</v>
      </c>
      <c r="Z195" s="211">
        <v>14</v>
      </c>
      <c r="AA195" s="211">
        <v>15</v>
      </c>
      <c r="AB195" s="211">
        <v>16</v>
      </c>
      <c r="AC195" s="243">
        <v>17</v>
      </c>
      <c r="AD195" s="350"/>
    </row>
    <row r="196" spans="1:31" ht="33" customHeight="1" x14ac:dyDescent="0.25">
      <c r="A196" s="227" t="s">
        <v>74</v>
      </c>
      <c r="B196" s="235"/>
      <c r="C196" s="215"/>
      <c r="D196" s="201">
        <v>10</v>
      </c>
      <c r="E196" s="201">
        <v>10</v>
      </c>
      <c r="F196" s="201">
        <v>10</v>
      </c>
      <c r="G196" s="201">
        <v>10</v>
      </c>
      <c r="H196" s="201">
        <v>10</v>
      </c>
      <c r="I196" s="214"/>
      <c r="J196" s="215"/>
      <c r="K196" s="201">
        <v>10</v>
      </c>
      <c r="L196" s="236">
        <v>10</v>
      </c>
      <c r="M196" s="231">
        <v>10</v>
      </c>
      <c r="N196" s="201">
        <v>10</v>
      </c>
      <c r="O196" s="201">
        <v>10</v>
      </c>
      <c r="P196" s="214"/>
      <c r="Q196" s="215"/>
      <c r="R196" s="201">
        <v>10</v>
      </c>
      <c r="S196" s="201">
        <v>10</v>
      </c>
      <c r="T196" s="201">
        <v>10</v>
      </c>
      <c r="U196" s="201">
        <v>10</v>
      </c>
      <c r="V196" s="201">
        <v>10</v>
      </c>
      <c r="W196" s="214"/>
      <c r="X196" s="215"/>
      <c r="Y196" s="201">
        <v>10</v>
      </c>
      <c r="Z196" s="201">
        <v>10</v>
      </c>
      <c r="AA196" s="201">
        <v>10</v>
      </c>
      <c r="AB196" s="201">
        <v>10</v>
      </c>
      <c r="AC196" s="244">
        <v>0</v>
      </c>
      <c r="AD196" s="240">
        <f>SUM(B196:AC196)</f>
        <v>190</v>
      </c>
    </row>
    <row r="197" spans="1:31" ht="33" customHeight="1" thickBot="1" x14ac:dyDescent="0.3">
      <c r="A197" s="228" t="s">
        <v>75</v>
      </c>
      <c r="B197" s="237"/>
      <c r="C197" s="218"/>
      <c r="D197" s="201">
        <v>10</v>
      </c>
      <c r="E197" s="201">
        <v>10</v>
      </c>
      <c r="F197" s="201">
        <v>10</v>
      </c>
      <c r="G197" s="201">
        <v>10</v>
      </c>
      <c r="H197" s="201">
        <v>10</v>
      </c>
      <c r="I197" s="217"/>
      <c r="J197" s="218"/>
      <c r="K197" s="201">
        <v>20</v>
      </c>
      <c r="L197" s="236">
        <v>20</v>
      </c>
      <c r="M197" s="231">
        <v>20</v>
      </c>
      <c r="N197" s="201">
        <v>20</v>
      </c>
      <c r="O197" s="201">
        <v>20</v>
      </c>
      <c r="P197" s="217"/>
      <c r="Q197" s="218"/>
      <c r="R197" s="201">
        <v>20</v>
      </c>
      <c r="S197" s="201">
        <v>20</v>
      </c>
      <c r="T197" s="201">
        <v>20</v>
      </c>
      <c r="U197" s="201">
        <v>20</v>
      </c>
      <c r="V197" s="201">
        <v>20</v>
      </c>
      <c r="W197" s="217"/>
      <c r="X197" s="218"/>
      <c r="Y197" s="201">
        <v>40</v>
      </c>
      <c r="Z197" s="201">
        <v>40</v>
      </c>
      <c r="AA197" s="201">
        <v>40</v>
      </c>
      <c r="AB197" s="201">
        <v>40</v>
      </c>
      <c r="AC197" s="245">
        <v>0</v>
      </c>
      <c r="AD197" s="241">
        <f t="shared" ref="AD197" si="22">SUM(B197:AC197)</f>
        <v>410</v>
      </c>
    </row>
    <row r="198" spans="1:31" ht="33" customHeight="1" thickBot="1" x14ac:dyDescent="0.3">
      <c r="A198" s="229"/>
      <c r="B198" s="238">
        <f t="shared" ref="B198:AD198" si="23">SUM(B196:B197)</f>
        <v>0</v>
      </c>
      <c r="C198" s="222">
        <f t="shared" si="23"/>
        <v>0</v>
      </c>
      <c r="D198" s="223">
        <f t="shared" si="23"/>
        <v>20</v>
      </c>
      <c r="E198" s="223">
        <f t="shared" si="23"/>
        <v>20</v>
      </c>
      <c r="F198" s="223">
        <f t="shared" si="23"/>
        <v>20</v>
      </c>
      <c r="G198" s="223">
        <f t="shared" si="23"/>
        <v>20</v>
      </c>
      <c r="H198" s="224">
        <f t="shared" si="23"/>
        <v>20</v>
      </c>
      <c r="I198" s="221">
        <f t="shared" si="23"/>
        <v>0</v>
      </c>
      <c r="J198" s="222">
        <f t="shared" si="23"/>
        <v>0</v>
      </c>
      <c r="K198" s="223">
        <f t="shared" si="23"/>
        <v>30</v>
      </c>
      <c r="L198" s="239">
        <f t="shared" si="23"/>
        <v>30</v>
      </c>
      <c r="M198" s="232">
        <f t="shared" si="23"/>
        <v>30</v>
      </c>
      <c r="N198" s="223">
        <f t="shared" si="23"/>
        <v>30</v>
      </c>
      <c r="O198" s="225">
        <f t="shared" si="23"/>
        <v>30</v>
      </c>
      <c r="P198" s="221">
        <f t="shared" si="23"/>
        <v>0</v>
      </c>
      <c r="Q198" s="222">
        <f t="shared" si="23"/>
        <v>0</v>
      </c>
      <c r="R198" s="223">
        <f t="shared" si="23"/>
        <v>30</v>
      </c>
      <c r="S198" s="223">
        <f t="shared" si="23"/>
        <v>30</v>
      </c>
      <c r="T198" s="223">
        <f t="shared" si="23"/>
        <v>30</v>
      </c>
      <c r="U198" s="226">
        <f t="shared" si="23"/>
        <v>30</v>
      </c>
      <c r="V198" s="224">
        <f t="shared" si="23"/>
        <v>30</v>
      </c>
      <c r="W198" s="221">
        <f t="shared" si="23"/>
        <v>0</v>
      </c>
      <c r="X198" s="222">
        <f t="shared" si="23"/>
        <v>0</v>
      </c>
      <c r="Y198" s="223">
        <f t="shared" si="23"/>
        <v>50</v>
      </c>
      <c r="Z198" s="223">
        <f t="shared" si="23"/>
        <v>50</v>
      </c>
      <c r="AA198" s="223">
        <f t="shared" si="23"/>
        <v>50</v>
      </c>
      <c r="AB198" s="223">
        <f t="shared" si="23"/>
        <v>50</v>
      </c>
      <c r="AC198" s="246">
        <f t="shared" si="23"/>
        <v>0</v>
      </c>
      <c r="AD198" s="242">
        <f t="shared" si="23"/>
        <v>600</v>
      </c>
      <c r="AE198" s="191" t="s">
        <v>72</v>
      </c>
    </row>
    <row r="199" spans="1:31" ht="33" customHeight="1" thickBot="1" x14ac:dyDescent="0.3">
      <c r="A199" s="185"/>
      <c r="B199" s="192"/>
      <c r="C199" s="192"/>
      <c r="D199" s="192"/>
      <c r="E199" s="192"/>
      <c r="F199" s="192"/>
      <c r="G199" s="193"/>
      <c r="H199" s="191">
        <f>SUM(B198:H198)</f>
        <v>100</v>
      </c>
      <c r="I199" s="192"/>
      <c r="J199" s="192"/>
      <c r="K199" s="192"/>
      <c r="L199" s="192"/>
      <c r="M199" s="192"/>
      <c r="N199" s="193"/>
      <c r="O199" s="191">
        <f>SUM(I198:O198)</f>
        <v>150</v>
      </c>
      <c r="P199" s="192"/>
      <c r="Q199" s="192"/>
      <c r="R199" s="192"/>
      <c r="S199" s="192"/>
      <c r="T199" s="192"/>
      <c r="U199" s="193"/>
      <c r="V199" s="191">
        <f>SUM(P198:V198)</f>
        <v>150</v>
      </c>
      <c r="W199" s="192"/>
      <c r="X199" s="192"/>
      <c r="Y199" s="192"/>
      <c r="Z199" s="192"/>
      <c r="AA199" s="192"/>
      <c r="AB199" s="193"/>
      <c r="AC199" s="191">
        <f>SUM(W198:AC198)</f>
        <v>200</v>
      </c>
      <c r="AD199" s="220">
        <f>AD198/60</f>
        <v>10</v>
      </c>
      <c r="AE199" s="191" t="s">
        <v>73</v>
      </c>
    </row>
    <row r="200" spans="1:31" ht="21" customHeight="1" thickBot="1" x14ac:dyDescent="0.3">
      <c r="A200" s="185"/>
      <c r="B200" s="192"/>
      <c r="C200" s="192"/>
      <c r="D200" s="192"/>
      <c r="E200" s="192"/>
      <c r="F200" s="192"/>
      <c r="G200" s="193"/>
      <c r="H200" s="191"/>
      <c r="I200" s="192"/>
      <c r="J200" s="192"/>
      <c r="K200" s="192"/>
      <c r="L200" s="192"/>
      <c r="M200" s="192"/>
      <c r="N200" s="193"/>
      <c r="O200" s="191"/>
      <c r="P200" s="192"/>
      <c r="Q200" s="192"/>
      <c r="R200" s="192"/>
      <c r="S200" s="192"/>
      <c r="T200" s="192"/>
      <c r="U200" s="193"/>
      <c r="V200" s="191"/>
      <c r="W200" s="192"/>
      <c r="X200" s="192"/>
      <c r="Y200" s="192"/>
      <c r="Z200" s="192"/>
      <c r="AA200" s="192"/>
      <c r="AB200" s="193"/>
      <c r="AC200" s="191"/>
      <c r="AD200" s="200"/>
      <c r="AE200" s="191"/>
    </row>
    <row r="201" spans="1:31" ht="21" customHeight="1" x14ac:dyDescent="0.25">
      <c r="A201" s="271"/>
      <c r="B201" s="339" t="s">
        <v>80</v>
      </c>
      <c r="C201" s="340"/>
      <c r="D201" s="340"/>
      <c r="E201" s="340"/>
      <c r="F201" s="340"/>
      <c r="G201" s="340"/>
      <c r="H201" s="341"/>
      <c r="I201" s="339" t="s">
        <v>81</v>
      </c>
      <c r="J201" s="340"/>
      <c r="K201" s="340"/>
      <c r="L201" s="340"/>
      <c r="M201" s="340"/>
      <c r="N201" s="340"/>
      <c r="O201" s="341"/>
      <c r="P201" s="339" t="s">
        <v>82</v>
      </c>
      <c r="Q201" s="340"/>
      <c r="R201" s="340"/>
      <c r="S201" s="340"/>
      <c r="T201" s="340"/>
      <c r="U201" s="340"/>
      <c r="V201" s="341"/>
      <c r="W201" s="339" t="s">
        <v>83</v>
      </c>
      <c r="X201" s="340"/>
      <c r="Y201" s="340"/>
      <c r="Z201" s="340"/>
      <c r="AA201" s="340"/>
      <c r="AB201" s="340"/>
      <c r="AC201" s="341"/>
      <c r="AD201" s="272"/>
      <c r="AE201" s="273"/>
    </row>
    <row r="202" spans="1:31" ht="21" customHeight="1" thickBot="1" x14ac:dyDescent="0.3">
      <c r="A202" s="274" t="s">
        <v>84</v>
      </c>
      <c r="B202" s="275"/>
      <c r="C202" s="276"/>
      <c r="D202" s="276"/>
      <c r="E202" s="276"/>
      <c r="F202" s="346">
        <v>60000</v>
      </c>
      <c r="G202" s="346"/>
      <c r="H202" s="347"/>
      <c r="I202" s="275"/>
      <c r="J202" s="276"/>
      <c r="K202" s="276"/>
      <c r="L202" s="276"/>
      <c r="M202" s="346">
        <v>90000</v>
      </c>
      <c r="N202" s="346"/>
      <c r="O202" s="347"/>
      <c r="P202" s="275"/>
      <c r="Q202" s="276"/>
      <c r="R202" s="276"/>
      <c r="S202" s="276"/>
      <c r="T202" s="346">
        <v>90000</v>
      </c>
      <c r="U202" s="346"/>
      <c r="V202" s="347"/>
      <c r="W202" s="275"/>
      <c r="X202" s="276"/>
      <c r="Y202" s="276"/>
      <c r="Z202" s="276"/>
      <c r="AA202" s="346">
        <v>120000</v>
      </c>
      <c r="AB202" s="346"/>
      <c r="AC202" s="347"/>
      <c r="AD202" s="277">
        <f>F202+M202+T202+AA202</f>
        <v>360000</v>
      </c>
      <c r="AE202" s="278" t="s">
        <v>85</v>
      </c>
    </row>
    <row r="203" spans="1:31" ht="21" customHeight="1" x14ac:dyDescent="0.25">
      <c r="A203" s="185"/>
      <c r="B203" s="192"/>
      <c r="C203" s="192"/>
      <c r="D203" s="192"/>
      <c r="E203" s="192"/>
      <c r="F203" s="192"/>
      <c r="G203" s="193"/>
      <c r="H203" s="191"/>
      <c r="I203" s="192"/>
      <c r="J203" s="192"/>
      <c r="K203" s="192"/>
      <c r="L203" s="192"/>
      <c r="M203" s="192"/>
      <c r="N203" s="193"/>
      <c r="O203" s="191"/>
      <c r="P203" s="192"/>
      <c r="Q203" s="192"/>
      <c r="R203" s="192"/>
      <c r="S203" s="192"/>
      <c r="T203" s="192"/>
      <c r="U203" s="193"/>
      <c r="V203" s="191"/>
      <c r="W203" s="192"/>
      <c r="X203" s="192"/>
      <c r="Y203" s="192"/>
      <c r="Z203" s="192"/>
      <c r="AA203" s="192"/>
      <c r="AB203" s="193"/>
      <c r="AC203" s="191"/>
      <c r="AD203" s="200"/>
      <c r="AE203" s="191"/>
    </row>
    <row r="204" spans="1:31" ht="21" customHeight="1" x14ac:dyDescent="0.25">
      <c r="A204" s="197"/>
      <c r="B204" s="199"/>
      <c r="I204" s="196"/>
      <c r="J204" s="195"/>
    </row>
    <row r="205" spans="1:31" ht="33" customHeight="1" x14ac:dyDescent="0.25"/>
    <row r="206" spans="1:31" ht="33" customHeight="1" x14ac:dyDescent="0.25"/>
    <row r="207" spans="1:31" ht="33" customHeight="1" x14ac:dyDescent="0.25">
      <c r="A207" s="186" t="s">
        <v>78</v>
      </c>
    </row>
    <row r="208" spans="1:31" ht="33" customHeight="1" x14ac:dyDescent="0.25">
      <c r="A208" s="186" t="s">
        <v>87</v>
      </c>
    </row>
    <row r="209" spans="1:31" ht="33" customHeight="1" thickBot="1" x14ac:dyDescent="0.3">
      <c r="A209" s="194" t="s">
        <v>99</v>
      </c>
    </row>
    <row r="210" spans="1:31" ht="33" customHeight="1" thickBot="1" x14ac:dyDescent="0.3">
      <c r="A210" s="333" t="s">
        <v>62</v>
      </c>
      <c r="B210" s="351" t="s">
        <v>76</v>
      </c>
      <c r="C210" s="352"/>
      <c r="D210" s="352"/>
      <c r="E210" s="352"/>
      <c r="F210" s="352"/>
      <c r="G210" s="352"/>
      <c r="H210" s="352"/>
      <c r="I210" s="352"/>
      <c r="J210" s="352"/>
      <c r="K210" s="352"/>
      <c r="L210" s="353"/>
      <c r="M210" s="354" t="s">
        <v>77</v>
      </c>
      <c r="N210" s="352"/>
      <c r="O210" s="352"/>
      <c r="P210" s="352"/>
      <c r="Q210" s="352"/>
      <c r="R210" s="352"/>
      <c r="S210" s="352"/>
      <c r="T210" s="352"/>
      <c r="U210" s="352"/>
      <c r="V210" s="352"/>
      <c r="W210" s="352"/>
      <c r="X210" s="352"/>
      <c r="Y210" s="352"/>
      <c r="Z210" s="352"/>
      <c r="AA210" s="352"/>
      <c r="AB210" s="352"/>
      <c r="AC210" s="353"/>
      <c r="AD210" s="348" t="s">
        <v>63</v>
      </c>
    </row>
    <row r="211" spans="1:31" ht="33" customHeight="1" thickBot="1" x14ac:dyDescent="0.3">
      <c r="A211" s="334"/>
      <c r="B211" s="247" t="s">
        <v>64</v>
      </c>
      <c r="C211" s="248" t="s">
        <v>65</v>
      </c>
      <c r="D211" s="248" t="s">
        <v>66</v>
      </c>
      <c r="E211" s="248" t="s">
        <v>67</v>
      </c>
      <c r="F211" s="248" t="s">
        <v>68</v>
      </c>
      <c r="G211" s="248" t="s">
        <v>69</v>
      </c>
      <c r="H211" s="249" t="s">
        <v>70</v>
      </c>
      <c r="I211" s="250" t="s">
        <v>64</v>
      </c>
      <c r="J211" s="248" t="s">
        <v>65</v>
      </c>
      <c r="K211" s="248" t="s">
        <v>66</v>
      </c>
      <c r="L211" s="251" t="s">
        <v>67</v>
      </c>
      <c r="M211" s="270" t="s">
        <v>68</v>
      </c>
      <c r="N211" s="252" t="s">
        <v>69</v>
      </c>
      <c r="O211" s="253" t="s">
        <v>70</v>
      </c>
      <c r="P211" s="254" t="s">
        <v>64</v>
      </c>
      <c r="Q211" s="252" t="s">
        <v>65</v>
      </c>
      <c r="R211" s="252" t="s">
        <v>66</v>
      </c>
      <c r="S211" s="252" t="s">
        <v>67</v>
      </c>
      <c r="T211" s="252" t="s">
        <v>68</v>
      </c>
      <c r="U211" s="252" t="s">
        <v>69</v>
      </c>
      <c r="V211" s="253" t="s">
        <v>70</v>
      </c>
      <c r="W211" s="254" t="s">
        <v>64</v>
      </c>
      <c r="X211" s="252" t="s">
        <v>65</v>
      </c>
      <c r="Y211" s="252" t="s">
        <v>66</v>
      </c>
      <c r="Z211" s="252" t="s">
        <v>67</v>
      </c>
      <c r="AA211" s="252" t="s">
        <v>68</v>
      </c>
      <c r="AB211" s="252" t="s">
        <v>69</v>
      </c>
      <c r="AC211" s="255" t="s">
        <v>70</v>
      </c>
      <c r="AD211" s="349"/>
    </row>
    <row r="212" spans="1:31" ht="33" customHeight="1" thickBot="1" x14ac:dyDescent="0.3">
      <c r="A212" s="335"/>
      <c r="B212" s="233">
        <v>21</v>
      </c>
      <c r="C212" s="204">
        <v>22</v>
      </c>
      <c r="D212" s="205">
        <v>23</v>
      </c>
      <c r="E212" s="205">
        <v>24</v>
      </c>
      <c r="F212" s="205">
        <v>25</v>
      </c>
      <c r="G212" s="205">
        <v>26</v>
      </c>
      <c r="H212" s="206">
        <v>27</v>
      </c>
      <c r="I212" s="203">
        <v>28</v>
      </c>
      <c r="J212" s="204">
        <v>29</v>
      </c>
      <c r="K212" s="205">
        <v>30</v>
      </c>
      <c r="L212" s="234">
        <v>31</v>
      </c>
      <c r="M212" s="230">
        <v>1</v>
      </c>
      <c r="N212" s="207">
        <v>2</v>
      </c>
      <c r="O212" s="208">
        <v>3</v>
      </c>
      <c r="P212" s="209">
        <v>4</v>
      </c>
      <c r="Q212" s="210">
        <v>5</v>
      </c>
      <c r="R212" s="211">
        <v>6</v>
      </c>
      <c r="S212" s="211">
        <v>7</v>
      </c>
      <c r="T212" s="211">
        <v>8</v>
      </c>
      <c r="U212" s="212">
        <v>9</v>
      </c>
      <c r="V212" s="213">
        <v>10</v>
      </c>
      <c r="W212" s="209">
        <v>11</v>
      </c>
      <c r="X212" s="210">
        <v>12</v>
      </c>
      <c r="Y212" s="211">
        <v>13</v>
      </c>
      <c r="Z212" s="211">
        <v>14</v>
      </c>
      <c r="AA212" s="211">
        <v>15</v>
      </c>
      <c r="AB212" s="211">
        <v>16</v>
      </c>
      <c r="AC212" s="243">
        <v>17</v>
      </c>
      <c r="AD212" s="350"/>
    </row>
    <row r="213" spans="1:31" ht="33" customHeight="1" x14ac:dyDescent="0.25">
      <c r="A213" s="227" t="s">
        <v>74</v>
      </c>
      <c r="B213" s="235"/>
      <c r="C213" s="215"/>
      <c r="D213" s="201">
        <v>10</v>
      </c>
      <c r="E213" s="201">
        <v>10</v>
      </c>
      <c r="F213" s="201">
        <v>10</v>
      </c>
      <c r="G213" s="201">
        <v>10</v>
      </c>
      <c r="H213" s="201">
        <v>10</v>
      </c>
      <c r="I213" s="214"/>
      <c r="J213" s="215"/>
      <c r="K213" s="201">
        <v>10</v>
      </c>
      <c r="L213" s="236">
        <v>10</v>
      </c>
      <c r="M213" s="231">
        <v>10</v>
      </c>
      <c r="N213" s="201">
        <v>10</v>
      </c>
      <c r="O213" s="201">
        <v>10</v>
      </c>
      <c r="P213" s="214"/>
      <c r="Q213" s="215"/>
      <c r="R213" s="201">
        <v>10</v>
      </c>
      <c r="S213" s="201">
        <v>10</v>
      </c>
      <c r="T213" s="201">
        <v>10</v>
      </c>
      <c r="U213" s="201">
        <v>10</v>
      </c>
      <c r="V213" s="201">
        <v>10</v>
      </c>
      <c r="W213" s="214"/>
      <c r="X213" s="215"/>
      <c r="Y213" s="201">
        <v>10</v>
      </c>
      <c r="Z213" s="201">
        <v>10</v>
      </c>
      <c r="AA213" s="201">
        <v>10</v>
      </c>
      <c r="AB213" s="201">
        <v>10</v>
      </c>
      <c r="AC213" s="244">
        <v>0</v>
      </c>
      <c r="AD213" s="240">
        <f>SUM(B213:AC213)</f>
        <v>190</v>
      </c>
    </row>
    <row r="214" spans="1:31" ht="33" customHeight="1" thickBot="1" x14ac:dyDescent="0.3">
      <c r="A214" s="228" t="s">
        <v>75</v>
      </c>
      <c r="B214" s="237"/>
      <c r="C214" s="218"/>
      <c r="D214" s="201">
        <v>10</v>
      </c>
      <c r="E214" s="201">
        <v>10</v>
      </c>
      <c r="F214" s="201">
        <v>10</v>
      </c>
      <c r="G214" s="201">
        <v>10</v>
      </c>
      <c r="H214" s="201">
        <v>10</v>
      </c>
      <c r="I214" s="217"/>
      <c r="J214" s="218"/>
      <c r="K214" s="201">
        <v>20</v>
      </c>
      <c r="L214" s="236">
        <v>20</v>
      </c>
      <c r="M214" s="231">
        <v>20</v>
      </c>
      <c r="N214" s="201">
        <v>20</v>
      </c>
      <c r="O214" s="201">
        <v>20</v>
      </c>
      <c r="P214" s="217"/>
      <c r="Q214" s="218"/>
      <c r="R214" s="201">
        <v>20</v>
      </c>
      <c r="S214" s="201">
        <v>20</v>
      </c>
      <c r="T214" s="201">
        <v>20</v>
      </c>
      <c r="U214" s="201">
        <v>20</v>
      </c>
      <c r="V214" s="201">
        <v>20</v>
      </c>
      <c r="W214" s="217"/>
      <c r="X214" s="218"/>
      <c r="Y214" s="201">
        <v>40</v>
      </c>
      <c r="Z214" s="201">
        <v>40</v>
      </c>
      <c r="AA214" s="201">
        <v>40</v>
      </c>
      <c r="AB214" s="201">
        <v>40</v>
      </c>
      <c r="AC214" s="245">
        <v>0</v>
      </c>
      <c r="AD214" s="241">
        <f t="shared" ref="AD214" si="24">SUM(B214:AC214)</f>
        <v>410</v>
      </c>
    </row>
    <row r="215" spans="1:31" ht="33" customHeight="1" thickBot="1" x14ac:dyDescent="0.3">
      <c r="A215" s="229"/>
      <c r="B215" s="238">
        <f t="shared" ref="B215:AD215" si="25">SUM(B213:B214)</f>
        <v>0</v>
      </c>
      <c r="C215" s="222">
        <f t="shared" si="25"/>
        <v>0</v>
      </c>
      <c r="D215" s="223">
        <f t="shared" si="25"/>
        <v>20</v>
      </c>
      <c r="E215" s="223">
        <f t="shared" si="25"/>
        <v>20</v>
      </c>
      <c r="F215" s="223">
        <f t="shared" si="25"/>
        <v>20</v>
      </c>
      <c r="G215" s="223">
        <f t="shared" si="25"/>
        <v>20</v>
      </c>
      <c r="H215" s="224">
        <f t="shared" si="25"/>
        <v>20</v>
      </c>
      <c r="I215" s="221">
        <f t="shared" si="25"/>
        <v>0</v>
      </c>
      <c r="J215" s="222">
        <f t="shared" si="25"/>
        <v>0</v>
      </c>
      <c r="K215" s="223">
        <f t="shared" si="25"/>
        <v>30</v>
      </c>
      <c r="L215" s="239">
        <f t="shared" si="25"/>
        <v>30</v>
      </c>
      <c r="M215" s="232">
        <f t="shared" si="25"/>
        <v>30</v>
      </c>
      <c r="N215" s="223">
        <f t="shared" si="25"/>
        <v>30</v>
      </c>
      <c r="O215" s="225">
        <f t="shared" si="25"/>
        <v>30</v>
      </c>
      <c r="P215" s="221">
        <f t="shared" si="25"/>
        <v>0</v>
      </c>
      <c r="Q215" s="222">
        <f t="shared" si="25"/>
        <v>0</v>
      </c>
      <c r="R215" s="223">
        <f t="shared" si="25"/>
        <v>30</v>
      </c>
      <c r="S215" s="223">
        <f t="shared" si="25"/>
        <v>30</v>
      </c>
      <c r="T215" s="223">
        <f t="shared" si="25"/>
        <v>30</v>
      </c>
      <c r="U215" s="226">
        <f t="shared" si="25"/>
        <v>30</v>
      </c>
      <c r="V215" s="224">
        <f t="shared" si="25"/>
        <v>30</v>
      </c>
      <c r="W215" s="221">
        <f t="shared" si="25"/>
        <v>0</v>
      </c>
      <c r="X215" s="222">
        <f t="shared" si="25"/>
        <v>0</v>
      </c>
      <c r="Y215" s="223">
        <f t="shared" si="25"/>
        <v>50</v>
      </c>
      <c r="Z215" s="223">
        <f t="shared" si="25"/>
        <v>50</v>
      </c>
      <c r="AA215" s="223">
        <f t="shared" si="25"/>
        <v>50</v>
      </c>
      <c r="AB215" s="223">
        <f t="shared" si="25"/>
        <v>50</v>
      </c>
      <c r="AC215" s="246">
        <f t="shared" si="25"/>
        <v>0</v>
      </c>
      <c r="AD215" s="242">
        <f t="shared" si="25"/>
        <v>600</v>
      </c>
      <c r="AE215" s="191" t="s">
        <v>72</v>
      </c>
    </row>
    <row r="216" spans="1:31" ht="33" customHeight="1" thickBot="1" x14ac:dyDescent="0.3">
      <c r="A216" s="185"/>
      <c r="B216" s="192"/>
      <c r="C216" s="192"/>
      <c r="D216" s="192"/>
      <c r="E216" s="192"/>
      <c r="F216" s="192"/>
      <c r="G216" s="193"/>
      <c r="H216" s="191">
        <f>SUM(B215:H215)</f>
        <v>100</v>
      </c>
      <c r="I216" s="192"/>
      <c r="J216" s="192"/>
      <c r="K216" s="192"/>
      <c r="L216" s="192"/>
      <c r="M216" s="192"/>
      <c r="N216" s="193"/>
      <c r="O216" s="191">
        <f>SUM(I215:O215)</f>
        <v>150</v>
      </c>
      <c r="P216" s="192"/>
      <c r="Q216" s="192"/>
      <c r="R216" s="192"/>
      <c r="S216" s="192"/>
      <c r="T216" s="192"/>
      <c r="U216" s="193"/>
      <c r="V216" s="191">
        <f>SUM(P215:V215)</f>
        <v>150</v>
      </c>
      <c r="W216" s="192"/>
      <c r="X216" s="192"/>
      <c r="Y216" s="192"/>
      <c r="Z216" s="192"/>
      <c r="AA216" s="192"/>
      <c r="AB216" s="193"/>
      <c r="AC216" s="191">
        <f>SUM(W215:AC215)</f>
        <v>200</v>
      </c>
      <c r="AD216" s="220">
        <f>AD215/60</f>
        <v>10</v>
      </c>
      <c r="AE216" s="191" t="s">
        <v>73</v>
      </c>
    </row>
    <row r="217" spans="1:31" ht="21" customHeight="1" thickBot="1" x14ac:dyDescent="0.3">
      <c r="A217" s="185"/>
      <c r="B217" s="192"/>
      <c r="C217" s="192"/>
      <c r="D217" s="192"/>
      <c r="E217" s="192"/>
      <c r="F217" s="192"/>
      <c r="G217" s="193"/>
      <c r="H217" s="191"/>
      <c r="I217" s="192"/>
      <c r="J217" s="192"/>
      <c r="K217" s="192"/>
      <c r="L217" s="192"/>
      <c r="M217" s="192"/>
      <c r="N217" s="193"/>
      <c r="O217" s="191"/>
      <c r="P217" s="192"/>
      <c r="Q217" s="192"/>
      <c r="R217" s="192"/>
      <c r="S217" s="192"/>
      <c r="T217" s="192"/>
      <c r="U217" s="193"/>
      <c r="V217" s="191"/>
      <c r="W217" s="192"/>
      <c r="X217" s="192"/>
      <c r="Y217" s="192"/>
      <c r="Z217" s="192"/>
      <c r="AA217" s="192"/>
      <c r="AB217" s="193"/>
      <c r="AC217" s="191"/>
      <c r="AD217" s="200"/>
      <c r="AE217" s="191"/>
    </row>
    <row r="218" spans="1:31" ht="21" customHeight="1" x14ac:dyDescent="0.25">
      <c r="A218" s="271"/>
      <c r="B218" s="339" t="s">
        <v>80</v>
      </c>
      <c r="C218" s="340"/>
      <c r="D218" s="340"/>
      <c r="E218" s="340"/>
      <c r="F218" s="340"/>
      <c r="G218" s="340"/>
      <c r="H218" s="341"/>
      <c r="I218" s="339" t="s">
        <v>81</v>
      </c>
      <c r="J218" s="340"/>
      <c r="K218" s="340"/>
      <c r="L218" s="340"/>
      <c r="M218" s="340"/>
      <c r="N218" s="340"/>
      <c r="O218" s="341"/>
      <c r="P218" s="339" t="s">
        <v>82</v>
      </c>
      <c r="Q218" s="340"/>
      <c r="R218" s="340"/>
      <c r="S218" s="340"/>
      <c r="T218" s="340"/>
      <c r="U218" s="340"/>
      <c r="V218" s="341"/>
      <c r="W218" s="339" t="s">
        <v>83</v>
      </c>
      <c r="X218" s="340"/>
      <c r="Y218" s="340"/>
      <c r="Z218" s="340"/>
      <c r="AA218" s="340"/>
      <c r="AB218" s="340"/>
      <c r="AC218" s="341"/>
      <c r="AD218" s="272"/>
      <c r="AE218" s="273"/>
    </row>
    <row r="219" spans="1:31" ht="21" customHeight="1" thickBot="1" x14ac:dyDescent="0.3">
      <c r="A219" s="274" t="s">
        <v>84</v>
      </c>
      <c r="B219" s="275"/>
      <c r="C219" s="276"/>
      <c r="D219" s="276"/>
      <c r="E219" s="276"/>
      <c r="F219" s="346">
        <v>60000</v>
      </c>
      <c r="G219" s="346"/>
      <c r="H219" s="347"/>
      <c r="I219" s="275"/>
      <c r="J219" s="276"/>
      <c r="K219" s="276"/>
      <c r="L219" s="276"/>
      <c r="M219" s="346">
        <v>90000</v>
      </c>
      <c r="N219" s="346"/>
      <c r="O219" s="347"/>
      <c r="P219" s="275"/>
      <c r="Q219" s="276"/>
      <c r="R219" s="276"/>
      <c r="S219" s="276"/>
      <c r="T219" s="346">
        <v>90000</v>
      </c>
      <c r="U219" s="346"/>
      <c r="V219" s="347"/>
      <c r="W219" s="275"/>
      <c r="X219" s="276"/>
      <c r="Y219" s="276"/>
      <c r="Z219" s="276"/>
      <c r="AA219" s="346">
        <v>120000</v>
      </c>
      <c r="AB219" s="346"/>
      <c r="AC219" s="347"/>
      <c r="AD219" s="277">
        <f>F219+M219+T219+AA219</f>
        <v>360000</v>
      </c>
      <c r="AE219" s="278" t="s">
        <v>85</v>
      </c>
    </row>
    <row r="220" spans="1:31" ht="21" customHeight="1" x14ac:dyDescent="0.25">
      <c r="A220" s="185"/>
      <c r="B220" s="192"/>
      <c r="C220" s="192"/>
      <c r="D220" s="192"/>
      <c r="E220" s="192"/>
      <c r="F220" s="192"/>
      <c r="G220" s="193"/>
      <c r="H220" s="191"/>
      <c r="I220" s="192"/>
      <c r="J220" s="192"/>
      <c r="K220" s="192"/>
      <c r="L220" s="192"/>
      <c r="M220" s="192"/>
      <c r="N220" s="193"/>
      <c r="O220" s="191"/>
      <c r="P220" s="192"/>
      <c r="Q220" s="192"/>
      <c r="R220" s="192"/>
      <c r="S220" s="192"/>
      <c r="T220" s="192"/>
      <c r="U220" s="193"/>
      <c r="V220" s="191"/>
      <c r="W220" s="192"/>
      <c r="X220" s="192"/>
      <c r="Y220" s="192"/>
      <c r="Z220" s="192"/>
      <c r="AA220" s="192"/>
      <c r="AB220" s="193"/>
      <c r="AC220" s="191"/>
      <c r="AD220" s="200"/>
      <c r="AE220" s="191"/>
    </row>
    <row r="221" spans="1:31" ht="21" customHeight="1" x14ac:dyDescent="0.25">
      <c r="A221" s="197"/>
      <c r="B221" s="199"/>
      <c r="I221" s="196"/>
      <c r="J221" s="195"/>
    </row>
    <row r="222" spans="1:31" ht="33" customHeight="1" x14ac:dyDescent="0.25"/>
    <row r="223" spans="1:31" ht="33" customHeight="1" x14ac:dyDescent="0.25"/>
    <row r="224" spans="1:31" ht="33" customHeight="1" x14ac:dyDescent="0.25">
      <c r="A224" s="186" t="s">
        <v>78</v>
      </c>
    </row>
    <row r="225" spans="1:31" ht="33" customHeight="1" x14ac:dyDescent="0.25">
      <c r="A225" s="186" t="s">
        <v>87</v>
      </c>
    </row>
    <row r="226" spans="1:31" ht="33" customHeight="1" thickBot="1" x14ac:dyDescent="0.3">
      <c r="A226" s="194" t="s">
        <v>100</v>
      </c>
    </row>
    <row r="227" spans="1:31" ht="33" customHeight="1" thickBot="1" x14ac:dyDescent="0.3">
      <c r="A227" s="333" t="s">
        <v>62</v>
      </c>
      <c r="B227" s="351" t="s">
        <v>76</v>
      </c>
      <c r="C227" s="352"/>
      <c r="D227" s="352"/>
      <c r="E227" s="352"/>
      <c r="F227" s="352"/>
      <c r="G227" s="352"/>
      <c r="H227" s="352"/>
      <c r="I227" s="352"/>
      <c r="J227" s="352"/>
      <c r="K227" s="352"/>
      <c r="L227" s="353"/>
      <c r="M227" s="354" t="s">
        <v>77</v>
      </c>
      <c r="N227" s="352"/>
      <c r="O227" s="352"/>
      <c r="P227" s="352"/>
      <c r="Q227" s="352"/>
      <c r="R227" s="352"/>
      <c r="S227" s="352"/>
      <c r="T227" s="352"/>
      <c r="U227" s="352"/>
      <c r="V227" s="352"/>
      <c r="W227" s="352"/>
      <c r="X227" s="352"/>
      <c r="Y227" s="352"/>
      <c r="Z227" s="352"/>
      <c r="AA227" s="352"/>
      <c r="AB227" s="352"/>
      <c r="AC227" s="353"/>
      <c r="AD227" s="348" t="s">
        <v>63</v>
      </c>
    </row>
    <row r="228" spans="1:31" ht="33" customHeight="1" thickBot="1" x14ac:dyDescent="0.3">
      <c r="A228" s="334"/>
      <c r="B228" s="247" t="s">
        <v>64</v>
      </c>
      <c r="C228" s="248" t="s">
        <v>65</v>
      </c>
      <c r="D228" s="248" t="s">
        <v>66</v>
      </c>
      <c r="E228" s="248" t="s">
        <v>67</v>
      </c>
      <c r="F228" s="248" t="s">
        <v>68</v>
      </c>
      <c r="G228" s="248" t="s">
        <v>69</v>
      </c>
      <c r="H228" s="249" t="s">
        <v>70</v>
      </c>
      <c r="I228" s="250" t="s">
        <v>64</v>
      </c>
      <c r="J228" s="248" t="s">
        <v>65</v>
      </c>
      <c r="K228" s="248" t="s">
        <v>66</v>
      </c>
      <c r="L228" s="251" t="s">
        <v>67</v>
      </c>
      <c r="M228" s="270" t="s">
        <v>68</v>
      </c>
      <c r="N228" s="252" t="s">
        <v>69</v>
      </c>
      <c r="O228" s="253" t="s">
        <v>70</v>
      </c>
      <c r="P228" s="254" t="s">
        <v>64</v>
      </c>
      <c r="Q228" s="252" t="s">
        <v>65</v>
      </c>
      <c r="R228" s="252" t="s">
        <v>66</v>
      </c>
      <c r="S228" s="252" t="s">
        <v>67</v>
      </c>
      <c r="T228" s="252" t="s">
        <v>68</v>
      </c>
      <c r="U228" s="252" t="s">
        <v>69</v>
      </c>
      <c r="V228" s="253" t="s">
        <v>70</v>
      </c>
      <c r="W228" s="254" t="s">
        <v>64</v>
      </c>
      <c r="X228" s="252" t="s">
        <v>65</v>
      </c>
      <c r="Y228" s="252" t="s">
        <v>66</v>
      </c>
      <c r="Z228" s="252" t="s">
        <v>67</v>
      </c>
      <c r="AA228" s="252" t="s">
        <v>68</v>
      </c>
      <c r="AB228" s="252" t="s">
        <v>69</v>
      </c>
      <c r="AC228" s="255" t="s">
        <v>70</v>
      </c>
      <c r="AD228" s="349"/>
    </row>
    <row r="229" spans="1:31" ht="33" customHeight="1" thickBot="1" x14ac:dyDescent="0.3">
      <c r="A229" s="335"/>
      <c r="B229" s="233">
        <v>21</v>
      </c>
      <c r="C229" s="204">
        <v>22</v>
      </c>
      <c r="D229" s="205">
        <v>23</v>
      </c>
      <c r="E229" s="205">
        <v>24</v>
      </c>
      <c r="F229" s="205">
        <v>25</v>
      </c>
      <c r="G229" s="205">
        <v>26</v>
      </c>
      <c r="H229" s="206">
        <v>27</v>
      </c>
      <c r="I229" s="203">
        <v>28</v>
      </c>
      <c r="J229" s="204">
        <v>29</v>
      </c>
      <c r="K229" s="205">
        <v>30</v>
      </c>
      <c r="L229" s="234">
        <v>31</v>
      </c>
      <c r="M229" s="230">
        <v>1</v>
      </c>
      <c r="N229" s="207">
        <v>2</v>
      </c>
      <c r="O229" s="208">
        <v>3</v>
      </c>
      <c r="P229" s="209">
        <v>4</v>
      </c>
      <c r="Q229" s="210">
        <v>5</v>
      </c>
      <c r="R229" s="211">
        <v>6</v>
      </c>
      <c r="S229" s="211">
        <v>7</v>
      </c>
      <c r="T229" s="211">
        <v>8</v>
      </c>
      <c r="U229" s="212">
        <v>9</v>
      </c>
      <c r="V229" s="213">
        <v>10</v>
      </c>
      <c r="W229" s="209">
        <v>11</v>
      </c>
      <c r="X229" s="210">
        <v>12</v>
      </c>
      <c r="Y229" s="211">
        <v>13</v>
      </c>
      <c r="Z229" s="211">
        <v>14</v>
      </c>
      <c r="AA229" s="211">
        <v>15</v>
      </c>
      <c r="AB229" s="211">
        <v>16</v>
      </c>
      <c r="AC229" s="243">
        <v>17</v>
      </c>
      <c r="AD229" s="350"/>
    </row>
    <row r="230" spans="1:31" ht="33" customHeight="1" x14ac:dyDescent="0.25">
      <c r="A230" s="227" t="s">
        <v>74</v>
      </c>
      <c r="B230" s="235"/>
      <c r="C230" s="215"/>
      <c r="D230" s="201">
        <v>10</v>
      </c>
      <c r="E230" s="201">
        <v>10</v>
      </c>
      <c r="F230" s="201">
        <v>10</v>
      </c>
      <c r="G230" s="201">
        <v>10</v>
      </c>
      <c r="H230" s="201">
        <v>10</v>
      </c>
      <c r="I230" s="214"/>
      <c r="J230" s="215"/>
      <c r="K230" s="201">
        <v>10</v>
      </c>
      <c r="L230" s="236">
        <v>10</v>
      </c>
      <c r="M230" s="231">
        <v>10</v>
      </c>
      <c r="N230" s="201">
        <v>10</v>
      </c>
      <c r="O230" s="201">
        <v>10</v>
      </c>
      <c r="P230" s="214"/>
      <c r="Q230" s="215"/>
      <c r="R230" s="201">
        <v>10</v>
      </c>
      <c r="S230" s="201">
        <v>10</v>
      </c>
      <c r="T230" s="201">
        <v>10</v>
      </c>
      <c r="U230" s="201">
        <v>10</v>
      </c>
      <c r="V230" s="201">
        <v>10</v>
      </c>
      <c r="W230" s="214"/>
      <c r="X230" s="215"/>
      <c r="Y230" s="201">
        <v>10</v>
      </c>
      <c r="Z230" s="201">
        <v>10</v>
      </c>
      <c r="AA230" s="201">
        <v>10</v>
      </c>
      <c r="AB230" s="201">
        <v>10</v>
      </c>
      <c r="AC230" s="244">
        <v>0</v>
      </c>
      <c r="AD230" s="240">
        <f>SUM(B230:AC230)</f>
        <v>190</v>
      </c>
    </row>
    <row r="231" spans="1:31" ht="33" customHeight="1" thickBot="1" x14ac:dyDescent="0.3">
      <c r="A231" s="228" t="s">
        <v>75</v>
      </c>
      <c r="B231" s="237"/>
      <c r="C231" s="218"/>
      <c r="D231" s="201">
        <v>10</v>
      </c>
      <c r="E231" s="201">
        <v>10</v>
      </c>
      <c r="F231" s="201">
        <v>10</v>
      </c>
      <c r="G231" s="201">
        <v>10</v>
      </c>
      <c r="H231" s="201">
        <v>10</v>
      </c>
      <c r="I231" s="217"/>
      <c r="J231" s="218"/>
      <c r="K231" s="201">
        <v>20</v>
      </c>
      <c r="L231" s="236">
        <v>20</v>
      </c>
      <c r="M231" s="231">
        <v>20</v>
      </c>
      <c r="N231" s="201">
        <v>20</v>
      </c>
      <c r="O231" s="201">
        <v>20</v>
      </c>
      <c r="P231" s="217"/>
      <c r="Q231" s="218"/>
      <c r="R231" s="201">
        <v>20</v>
      </c>
      <c r="S231" s="201">
        <v>20</v>
      </c>
      <c r="T231" s="201">
        <v>20</v>
      </c>
      <c r="U231" s="201">
        <v>20</v>
      </c>
      <c r="V231" s="201">
        <v>20</v>
      </c>
      <c r="W231" s="217"/>
      <c r="X231" s="218"/>
      <c r="Y231" s="201">
        <v>40</v>
      </c>
      <c r="Z231" s="201">
        <v>40</v>
      </c>
      <c r="AA231" s="201">
        <v>40</v>
      </c>
      <c r="AB231" s="201">
        <v>40</v>
      </c>
      <c r="AC231" s="245">
        <v>0</v>
      </c>
      <c r="AD231" s="241">
        <f t="shared" ref="AD231" si="26">SUM(B231:AC231)</f>
        <v>410</v>
      </c>
    </row>
    <row r="232" spans="1:31" ht="33" customHeight="1" thickBot="1" x14ac:dyDescent="0.3">
      <c r="A232" s="229"/>
      <c r="B232" s="238">
        <f t="shared" ref="B232:AD232" si="27">SUM(B230:B231)</f>
        <v>0</v>
      </c>
      <c r="C232" s="222">
        <f t="shared" si="27"/>
        <v>0</v>
      </c>
      <c r="D232" s="223">
        <f t="shared" si="27"/>
        <v>20</v>
      </c>
      <c r="E232" s="223">
        <f t="shared" si="27"/>
        <v>20</v>
      </c>
      <c r="F232" s="223">
        <f t="shared" si="27"/>
        <v>20</v>
      </c>
      <c r="G232" s="223">
        <f t="shared" si="27"/>
        <v>20</v>
      </c>
      <c r="H232" s="224">
        <f t="shared" si="27"/>
        <v>20</v>
      </c>
      <c r="I232" s="221">
        <f t="shared" si="27"/>
        <v>0</v>
      </c>
      <c r="J232" s="222">
        <f t="shared" si="27"/>
        <v>0</v>
      </c>
      <c r="K232" s="223">
        <f t="shared" si="27"/>
        <v>30</v>
      </c>
      <c r="L232" s="239">
        <f t="shared" si="27"/>
        <v>30</v>
      </c>
      <c r="M232" s="232">
        <f t="shared" si="27"/>
        <v>30</v>
      </c>
      <c r="N232" s="223">
        <f t="shared" si="27"/>
        <v>30</v>
      </c>
      <c r="O232" s="225">
        <f t="shared" si="27"/>
        <v>30</v>
      </c>
      <c r="P232" s="221">
        <f t="shared" si="27"/>
        <v>0</v>
      </c>
      <c r="Q232" s="222">
        <f t="shared" si="27"/>
        <v>0</v>
      </c>
      <c r="R232" s="223">
        <f t="shared" si="27"/>
        <v>30</v>
      </c>
      <c r="S232" s="223">
        <f t="shared" si="27"/>
        <v>30</v>
      </c>
      <c r="T232" s="223">
        <f t="shared" si="27"/>
        <v>30</v>
      </c>
      <c r="U232" s="226">
        <f t="shared" si="27"/>
        <v>30</v>
      </c>
      <c r="V232" s="224">
        <f t="shared" si="27"/>
        <v>30</v>
      </c>
      <c r="W232" s="221">
        <f t="shared" si="27"/>
        <v>0</v>
      </c>
      <c r="X232" s="222">
        <f t="shared" si="27"/>
        <v>0</v>
      </c>
      <c r="Y232" s="223">
        <f t="shared" si="27"/>
        <v>50</v>
      </c>
      <c r="Z232" s="223">
        <f t="shared" si="27"/>
        <v>50</v>
      </c>
      <c r="AA232" s="223">
        <f t="shared" si="27"/>
        <v>50</v>
      </c>
      <c r="AB232" s="223">
        <f t="shared" si="27"/>
        <v>50</v>
      </c>
      <c r="AC232" s="246">
        <f t="shared" si="27"/>
        <v>0</v>
      </c>
      <c r="AD232" s="242">
        <f t="shared" si="27"/>
        <v>600</v>
      </c>
      <c r="AE232" s="191" t="s">
        <v>72</v>
      </c>
    </row>
    <row r="233" spans="1:31" ht="33" customHeight="1" thickBot="1" x14ac:dyDescent="0.3">
      <c r="A233" s="185"/>
      <c r="B233" s="192"/>
      <c r="C233" s="192"/>
      <c r="D233" s="192"/>
      <c r="E233" s="192"/>
      <c r="F233" s="192"/>
      <c r="G233" s="193"/>
      <c r="H233" s="191">
        <f>SUM(B232:H232)</f>
        <v>100</v>
      </c>
      <c r="I233" s="192"/>
      <c r="J233" s="192"/>
      <c r="K233" s="192"/>
      <c r="L233" s="192"/>
      <c r="M233" s="192"/>
      <c r="N233" s="193"/>
      <c r="O233" s="191">
        <f>SUM(I232:O232)</f>
        <v>150</v>
      </c>
      <c r="P233" s="192"/>
      <c r="Q233" s="192"/>
      <c r="R233" s="192"/>
      <c r="S233" s="192"/>
      <c r="T233" s="192"/>
      <c r="U233" s="193"/>
      <c r="V233" s="191">
        <f>SUM(P232:V232)</f>
        <v>150</v>
      </c>
      <c r="W233" s="192"/>
      <c r="X233" s="192"/>
      <c r="Y233" s="192"/>
      <c r="Z233" s="192"/>
      <c r="AA233" s="192"/>
      <c r="AB233" s="193"/>
      <c r="AC233" s="191">
        <f>SUM(W232:AC232)</f>
        <v>200</v>
      </c>
      <c r="AD233" s="220">
        <f>AD232/60</f>
        <v>10</v>
      </c>
      <c r="AE233" s="191" t="s">
        <v>73</v>
      </c>
    </row>
    <row r="234" spans="1:31" ht="21" customHeight="1" thickBot="1" x14ac:dyDescent="0.3">
      <c r="A234" s="185"/>
      <c r="B234" s="192"/>
      <c r="C234" s="192"/>
      <c r="D234" s="192"/>
      <c r="E234" s="192"/>
      <c r="F234" s="192"/>
      <c r="G234" s="193"/>
      <c r="H234" s="191"/>
      <c r="I234" s="192"/>
      <c r="J234" s="192"/>
      <c r="K234" s="192"/>
      <c r="L234" s="192"/>
      <c r="M234" s="192"/>
      <c r="N234" s="193"/>
      <c r="O234" s="191"/>
      <c r="P234" s="192"/>
      <c r="Q234" s="192"/>
      <c r="R234" s="192"/>
      <c r="S234" s="192"/>
      <c r="T234" s="192"/>
      <c r="U234" s="193"/>
      <c r="V234" s="191"/>
      <c r="W234" s="192"/>
      <c r="X234" s="192"/>
      <c r="Y234" s="192"/>
      <c r="Z234" s="192"/>
      <c r="AA234" s="192"/>
      <c r="AB234" s="193"/>
      <c r="AC234" s="191"/>
      <c r="AD234" s="200"/>
      <c r="AE234" s="191"/>
    </row>
    <row r="235" spans="1:31" ht="21" customHeight="1" x14ac:dyDescent="0.25">
      <c r="A235" s="271"/>
      <c r="B235" s="339" t="s">
        <v>80</v>
      </c>
      <c r="C235" s="340"/>
      <c r="D235" s="340"/>
      <c r="E235" s="340"/>
      <c r="F235" s="340"/>
      <c r="G235" s="340"/>
      <c r="H235" s="341"/>
      <c r="I235" s="339" t="s">
        <v>81</v>
      </c>
      <c r="J235" s="340"/>
      <c r="K235" s="340"/>
      <c r="L235" s="340"/>
      <c r="M235" s="340"/>
      <c r="N235" s="340"/>
      <c r="O235" s="341"/>
      <c r="P235" s="339" t="s">
        <v>82</v>
      </c>
      <c r="Q235" s="340"/>
      <c r="R235" s="340"/>
      <c r="S235" s="340"/>
      <c r="T235" s="340"/>
      <c r="U235" s="340"/>
      <c r="V235" s="341"/>
      <c r="W235" s="339" t="s">
        <v>83</v>
      </c>
      <c r="X235" s="340"/>
      <c r="Y235" s="340"/>
      <c r="Z235" s="340"/>
      <c r="AA235" s="340"/>
      <c r="AB235" s="340"/>
      <c r="AC235" s="341"/>
      <c r="AD235" s="272"/>
      <c r="AE235" s="273"/>
    </row>
    <row r="236" spans="1:31" ht="21" customHeight="1" thickBot="1" x14ac:dyDescent="0.3">
      <c r="A236" s="274" t="s">
        <v>84</v>
      </c>
      <c r="B236" s="275"/>
      <c r="C236" s="276"/>
      <c r="D236" s="276"/>
      <c r="E236" s="276"/>
      <c r="F236" s="346">
        <v>60000</v>
      </c>
      <c r="G236" s="346"/>
      <c r="H236" s="347"/>
      <c r="I236" s="275"/>
      <c r="J236" s="276"/>
      <c r="K236" s="276"/>
      <c r="L236" s="276"/>
      <c r="M236" s="346">
        <v>90000</v>
      </c>
      <c r="N236" s="346"/>
      <c r="O236" s="347"/>
      <c r="P236" s="275"/>
      <c r="Q236" s="276"/>
      <c r="R236" s="276"/>
      <c r="S236" s="276"/>
      <c r="T236" s="346">
        <v>90000</v>
      </c>
      <c r="U236" s="346"/>
      <c r="V236" s="347"/>
      <c r="W236" s="275"/>
      <c r="X236" s="276"/>
      <c r="Y236" s="276"/>
      <c r="Z236" s="276"/>
      <c r="AA236" s="346">
        <v>120000</v>
      </c>
      <c r="AB236" s="346"/>
      <c r="AC236" s="347"/>
      <c r="AD236" s="277">
        <f>F236+M236+T236+AA236</f>
        <v>360000</v>
      </c>
      <c r="AE236" s="278" t="s">
        <v>85</v>
      </c>
    </row>
    <row r="237" spans="1:31" ht="21" customHeight="1" x14ac:dyDescent="0.25">
      <c r="A237" s="185"/>
      <c r="B237" s="192"/>
      <c r="C237" s="192"/>
      <c r="D237" s="192"/>
      <c r="E237" s="192"/>
      <c r="F237" s="192"/>
      <c r="G237" s="193"/>
      <c r="H237" s="191"/>
      <c r="I237" s="192"/>
      <c r="J237" s="192"/>
      <c r="K237" s="192"/>
      <c r="L237" s="192"/>
      <c r="M237" s="192"/>
      <c r="N237" s="193"/>
      <c r="O237" s="191"/>
      <c r="P237" s="192"/>
      <c r="Q237" s="192"/>
      <c r="R237" s="192"/>
      <c r="S237" s="192"/>
      <c r="T237" s="192"/>
      <c r="U237" s="193"/>
      <c r="V237" s="191"/>
      <c r="W237" s="192"/>
      <c r="X237" s="192"/>
      <c r="Y237" s="192"/>
      <c r="Z237" s="192"/>
      <c r="AA237" s="192"/>
      <c r="AB237" s="193"/>
      <c r="AC237" s="191"/>
      <c r="AD237" s="200"/>
      <c r="AE237" s="191"/>
    </row>
    <row r="238" spans="1:31" ht="21" customHeight="1" x14ac:dyDescent="0.25">
      <c r="A238" s="197"/>
      <c r="B238" s="199"/>
      <c r="I238" s="196"/>
      <c r="J238" s="195"/>
    </row>
    <row r="239" spans="1:31" ht="33" customHeight="1" x14ac:dyDescent="0.25"/>
    <row r="240" spans="1:31" ht="33" customHeight="1" x14ac:dyDescent="0.25"/>
    <row r="241" spans="1:31" ht="33" customHeight="1" x14ac:dyDescent="0.25">
      <c r="A241" s="186" t="s">
        <v>78</v>
      </c>
    </row>
    <row r="242" spans="1:31" ht="33" customHeight="1" x14ac:dyDescent="0.25">
      <c r="A242" s="186" t="s">
        <v>87</v>
      </c>
    </row>
    <row r="243" spans="1:31" ht="33" customHeight="1" thickBot="1" x14ac:dyDescent="0.3">
      <c r="A243" s="194" t="s">
        <v>101</v>
      </c>
    </row>
    <row r="244" spans="1:31" ht="33" customHeight="1" thickBot="1" x14ac:dyDescent="0.3">
      <c r="A244" s="333" t="s">
        <v>62</v>
      </c>
      <c r="B244" s="351" t="s">
        <v>76</v>
      </c>
      <c r="C244" s="352"/>
      <c r="D244" s="352"/>
      <c r="E244" s="352"/>
      <c r="F244" s="352"/>
      <c r="G244" s="352"/>
      <c r="H244" s="352"/>
      <c r="I244" s="352"/>
      <c r="J244" s="352"/>
      <c r="K244" s="352"/>
      <c r="L244" s="353"/>
      <c r="M244" s="354" t="s">
        <v>77</v>
      </c>
      <c r="N244" s="352"/>
      <c r="O244" s="352"/>
      <c r="P244" s="352"/>
      <c r="Q244" s="352"/>
      <c r="R244" s="352"/>
      <c r="S244" s="352"/>
      <c r="T244" s="352"/>
      <c r="U244" s="352"/>
      <c r="V244" s="352"/>
      <c r="W244" s="352"/>
      <c r="X244" s="352"/>
      <c r="Y244" s="352"/>
      <c r="Z244" s="352"/>
      <c r="AA244" s="352"/>
      <c r="AB244" s="352"/>
      <c r="AC244" s="353"/>
      <c r="AD244" s="348" t="s">
        <v>63</v>
      </c>
    </row>
    <row r="245" spans="1:31" ht="33" customHeight="1" thickBot="1" x14ac:dyDescent="0.3">
      <c r="A245" s="334"/>
      <c r="B245" s="247" t="s">
        <v>64</v>
      </c>
      <c r="C245" s="248" t="s">
        <v>65</v>
      </c>
      <c r="D245" s="248" t="s">
        <v>66</v>
      </c>
      <c r="E245" s="248" t="s">
        <v>67</v>
      </c>
      <c r="F245" s="248" t="s">
        <v>68</v>
      </c>
      <c r="G245" s="248" t="s">
        <v>69</v>
      </c>
      <c r="H245" s="249" t="s">
        <v>70</v>
      </c>
      <c r="I245" s="250" t="s">
        <v>64</v>
      </c>
      <c r="J245" s="248" t="s">
        <v>65</v>
      </c>
      <c r="K245" s="248" t="s">
        <v>66</v>
      </c>
      <c r="L245" s="251" t="s">
        <v>67</v>
      </c>
      <c r="M245" s="270" t="s">
        <v>68</v>
      </c>
      <c r="N245" s="252" t="s">
        <v>69</v>
      </c>
      <c r="O245" s="253" t="s">
        <v>70</v>
      </c>
      <c r="P245" s="254" t="s">
        <v>64</v>
      </c>
      <c r="Q245" s="252" t="s">
        <v>65</v>
      </c>
      <c r="R245" s="252" t="s">
        <v>66</v>
      </c>
      <c r="S245" s="252" t="s">
        <v>67</v>
      </c>
      <c r="T245" s="252" t="s">
        <v>68</v>
      </c>
      <c r="U245" s="252" t="s">
        <v>69</v>
      </c>
      <c r="V245" s="253" t="s">
        <v>70</v>
      </c>
      <c r="W245" s="254" t="s">
        <v>64</v>
      </c>
      <c r="X245" s="252" t="s">
        <v>65</v>
      </c>
      <c r="Y245" s="252" t="s">
        <v>66</v>
      </c>
      <c r="Z245" s="252" t="s">
        <v>67</v>
      </c>
      <c r="AA245" s="252" t="s">
        <v>68</v>
      </c>
      <c r="AB245" s="252" t="s">
        <v>69</v>
      </c>
      <c r="AC245" s="255" t="s">
        <v>70</v>
      </c>
      <c r="AD245" s="349"/>
    </row>
    <row r="246" spans="1:31" ht="33" customHeight="1" thickBot="1" x14ac:dyDescent="0.3">
      <c r="A246" s="335"/>
      <c r="B246" s="233">
        <v>21</v>
      </c>
      <c r="C246" s="204">
        <v>22</v>
      </c>
      <c r="D246" s="205">
        <v>23</v>
      </c>
      <c r="E246" s="205">
        <v>24</v>
      </c>
      <c r="F246" s="205">
        <v>25</v>
      </c>
      <c r="G246" s="205">
        <v>26</v>
      </c>
      <c r="H246" s="206">
        <v>27</v>
      </c>
      <c r="I246" s="203">
        <v>28</v>
      </c>
      <c r="J246" s="204">
        <v>29</v>
      </c>
      <c r="K246" s="205">
        <v>30</v>
      </c>
      <c r="L246" s="234">
        <v>31</v>
      </c>
      <c r="M246" s="230">
        <v>1</v>
      </c>
      <c r="N246" s="207">
        <v>2</v>
      </c>
      <c r="O246" s="208">
        <v>3</v>
      </c>
      <c r="P246" s="209">
        <v>4</v>
      </c>
      <c r="Q246" s="210">
        <v>5</v>
      </c>
      <c r="R246" s="211">
        <v>6</v>
      </c>
      <c r="S246" s="211">
        <v>7</v>
      </c>
      <c r="T246" s="211">
        <v>8</v>
      </c>
      <c r="U246" s="212">
        <v>9</v>
      </c>
      <c r="V246" s="213">
        <v>10</v>
      </c>
      <c r="W246" s="209">
        <v>11</v>
      </c>
      <c r="X246" s="210">
        <v>12</v>
      </c>
      <c r="Y246" s="211">
        <v>13</v>
      </c>
      <c r="Z246" s="211">
        <v>14</v>
      </c>
      <c r="AA246" s="211">
        <v>15</v>
      </c>
      <c r="AB246" s="211">
        <v>16</v>
      </c>
      <c r="AC246" s="243">
        <v>17</v>
      </c>
      <c r="AD246" s="350"/>
    </row>
    <row r="247" spans="1:31" ht="33" customHeight="1" x14ac:dyDescent="0.25">
      <c r="A247" s="227" t="s">
        <v>74</v>
      </c>
      <c r="B247" s="235"/>
      <c r="C247" s="215"/>
      <c r="D247" s="201">
        <v>10</v>
      </c>
      <c r="E247" s="201">
        <v>10</v>
      </c>
      <c r="F247" s="201">
        <v>10</v>
      </c>
      <c r="G247" s="201">
        <v>10</v>
      </c>
      <c r="H247" s="201">
        <v>10</v>
      </c>
      <c r="I247" s="214"/>
      <c r="J247" s="215"/>
      <c r="K247" s="201">
        <v>10</v>
      </c>
      <c r="L247" s="236">
        <v>10</v>
      </c>
      <c r="M247" s="231">
        <v>10</v>
      </c>
      <c r="N247" s="201">
        <v>10</v>
      </c>
      <c r="O247" s="201">
        <v>10</v>
      </c>
      <c r="P247" s="214"/>
      <c r="Q247" s="215"/>
      <c r="R247" s="201">
        <v>10</v>
      </c>
      <c r="S247" s="201">
        <v>10</v>
      </c>
      <c r="T247" s="201">
        <v>10</v>
      </c>
      <c r="U247" s="201">
        <v>10</v>
      </c>
      <c r="V247" s="201">
        <v>10</v>
      </c>
      <c r="W247" s="214"/>
      <c r="X247" s="215"/>
      <c r="Y247" s="201">
        <v>10</v>
      </c>
      <c r="Z247" s="201">
        <v>10</v>
      </c>
      <c r="AA247" s="201">
        <v>10</v>
      </c>
      <c r="AB247" s="201">
        <v>10</v>
      </c>
      <c r="AC247" s="244">
        <v>0</v>
      </c>
      <c r="AD247" s="240">
        <f>SUM(B247:AC247)</f>
        <v>190</v>
      </c>
    </row>
    <row r="248" spans="1:31" ht="33" customHeight="1" thickBot="1" x14ac:dyDescent="0.3">
      <c r="A248" s="228" t="s">
        <v>75</v>
      </c>
      <c r="B248" s="237"/>
      <c r="C248" s="218"/>
      <c r="D248" s="201">
        <v>10</v>
      </c>
      <c r="E248" s="201">
        <v>10</v>
      </c>
      <c r="F248" s="201">
        <v>10</v>
      </c>
      <c r="G248" s="201">
        <v>10</v>
      </c>
      <c r="H248" s="201">
        <v>10</v>
      </c>
      <c r="I248" s="217"/>
      <c r="J248" s="218"/>
      <c r="K248" s="201">
        <v>20</v>
      </c>
      <c r="L248" s="236">
        <v>20</v>
      </c>
      <c r="M248" s="231">
        <v>20</v>
      </c>
      <c r="N248" s="201">
        <v>20</v>
      </c>
      <c r="O248" s="201">
        <v>20</v>
      </c>
      <c r="P248" s="217"/>
      <c r="Q248" s="218"/>
      <c r="R248" s="201">
        <v>20</v>
      </c>
      <c r="S248" s="201">
        <v>20</v>
      </c>
      <c r="T248" s="201">
        <v>20</v>
      </c>
      <c r="U248" s="201">
        <v>20</v>
      </c>
      <c r="V248" s="201">
        <v>20</v>
      </c>
      <c r="W248" s="217"/>
      <c r="X248" s="218"/>
      <c r="Y248" s="201">
        <v>40</v>
      </c>
      <c r="Z248" s="201">
        <v>40</v>
      </c>
      <c r="AA248" s="201">
        <v>40</v>
      </c>
      <c r="AB248" s="201">
        <v>40</v>
      </c>
      <c r="AC248" s="245">
        <v>0</v>
      </c>
      <c r="AD248" s="241">
        <f t="shared" ref="AD248" si="28">SUM(B248:AC248)</f>
        <v>410</v>
      </c>
    </row>
    <row r="249" spans="1:31" ht="33" customHeight="1" thickBot="1" x14ac:dyDescent="0.3">
      <c r="A249" s="229"/>
      <c r="B249" s="238">
        <f t="shared" ref="B249:AD249" si="29">SUM(B247:B248)</f>
        <v>0</v>
      </c>
      <c r="C249" s="222">
        <f t="shared" si="29"/>
        <v>0</v>
      </c>
      <c r="D249" s="223">
        <f t="shared" si="29"/>
        <v>20</v>
      </c>
      <c r="E249" s="223">
        <f t="shared" si="29"/>
        <v>20</v>
      </c>
      <c r="F249" s="223">
        <f t="shared" si="29"/>
        <v>20</v>
      </c>
      <c r="G249" s="223">
        <f t="shared" si="29"/>
        <v>20</v>
      </c>
      <c r="H249" s="224">
        <f t="shared" si="29"/>
        <v>20</v>
      </c>
      <c r="I249" s="221">
        <f t="shared" si="29"/>
        <v>0</v>
      </c>
      <c r="J249" s="222">
        <f t="shared" si="29"/>
        <v>0</v>
      </c>
      <c r="K249" s="223">
        <f t="shared" si="29"/>
        <v>30</v>
      </c>
      <c r="L249" s="239">
        <f t="shared" si="29"/>
        <v>30</v>
      </c>
      <c r="M249" s="232">
        <f t="shared" si="29"/>
        <v>30</v>
      </c>
      <c r="N249" s="223">
        <f t="shared" si="29"/>
        <v>30</v>
      </c>
      <c r="O249" s="225">
        <f t="shared" si="29"/>
        <v>30</v>
      </c>
      <c r="P249" s="221">
        <f t="shared" si="29"/>
        <v>0</v>
      </c>
      <c r="Q249" s="222">
        <f t="shared" si="29"/>
        <v>0</v>
      </c>
      <c r="R249" s="223">
        <f t="shared" si="29"/>
        <v>30</v>
      </c>
      <c r="S249" s="223">
        <f t="shared" si="29"/>
        <v>30</v>
      </c>
      <c r="T249" s="223">
        <f t="shared" si="29"/>
        <v>30</v>
      </c>
      <c r="U249" s="226">
        <f t="shared" si="29"/>
        <v>30</v>
      </c>
      <c r="V249" s="224">
        <f t="shared" si="29"/>
        <v>30</v>
      </c>
      <c r="W249" s="221">
        <f t="shared" si="29"/>
        <v>0</v>
      </c>
      <c r="X249" s="222">
        <f t="shared" si="29"/>
        <v>0</v>
      </c>
      <c r="Y249" s="223">
        <f t="shared" si="29"/>
        <v>50</v>
      </c>
      <c r="Z249" s="223">
        <f t="shared" si="29"/>
        <v>50</v>
      </c>
      <c r="AA249" s="223">
        <f t="shared" si="29"/>
        <v>50</v>
      </c>
      <c r="AB249" s="223">
        <f t="shared" si="29"/>
        <v>50</v>
      </c>
      <c r="AC249" s="246">
        <f t="shared" si="29"/>
        <v>0</v>
      </c>
      <c r="AD249" s="242">
        <f t="shared" si="29"/>
        <v>600</v>
      </c>
      <c r="AE249" s="191" t="s">
        <v>72</v>
      </c>
    </row>
    <row r="250" spans="1:31" ht="33" customHeight="1" thickBot="1" x14ac:dyDescent="0.3">
      <c r="A250" s="185"/>
      <c r="B250" s="192"/>
      <c r="C250" s="192"/>
      <c r="D250" s="192"/>
      <c r="E250" s="192"/>
      <c r="F250" s="192"/>
      <c r="G250" s="193"/>
      <c r="H250" s="191">
        <f>SUM(B249:H249)</f>
        <v>100</v>
      </c>
      <c r="I250" s="192"/>
      <c r="J250" s="192"/>
      <c r="K250" s="192"/>
      <c r="L250" s="192"/>
      <c r="M250" s="192"/>
      <c r="N250" s="193"/>
      <c r="O250" s="191">
        <f>SUM(I249:O249)</f>
        <v>150</v>
      </c>
      <c r="P250" s="192"/>
      <c r="Q250" s="192"/>
      <c r="R250" s="192"/>
      <c r="S250" s="192"/>
      <c r="T250" s="192"/>
      <c r="U250" s="193"/>
      <c r="V250" s="191">
        <f>SUM(P249:V249)</f>
        <v>150</v>
      </c>
      <c r="W250" s="192"/>
      <c r="X250" s="192"/>
      <c r="Y250" s="192"/>
      <c r="Z250" s="192"/>
      <c r="AA250" s="192"/>
      <c r="AB250" s="193"/>
      <c r="AC250" s="191">
        <f>SUM(W249:AC249)</f>
        <v>200</v>
      </c>
      <c r="AD250" s="220">
        <f>AD249/60</f>
        <v>10</v>
      </c>
      <c r="AE250" s="191" t="s">
        <v>73</v>
      </c>
    </row>
    <row r="251" spans="1:31" ht="21" customHeight="1" thickBot="1" x14ac:dyDescent="0.3">
      <c r="A251" s="185"/>
      <c r="B251" s="192"/>
      <c r="C251" s="192"/>
      <c r="D251" s="192"/>
      <c r="E251" s="192"/>
      <c r="F251" s="192"/>
      <c r="G251" s="193"/>
      <c r="H251" s="191"/>
      <c r="I251" s="192"/>
      <c r="J251" s="192"/>
      <c r="K251" s="192"/>
      <c r="L251" s="192"/>
      <c r="M251" s="192"/>
      <c r="N251" s="193"/>
      <c r="O251" s="191"/>
      <c r="P251" s="192"/>
      <c r="Q251" s="192"/>
      <c r="R251" s="192"/>
      <c r="S251" s="192"/>
      <c r="T251" s="192"/>
      <c r="U251" s="193"/>
      <c r="V251" s="191"/>
      <c r="W251" s="192"/>
      <c r="X251" s="192"/>
      <c r="Y251" s="192"/>
      <c r="Z251" s="192"/>
      <c r="AA251" s="192"/>
      <c r="AB251" s="193"/>
      <c r="AC251" s="191"/>
      <c r="AD251" s="200"/>
      <c r="AE251" s="191"/>
    </row>
    <row r="252" spans="1:31" ht="21" customHeight="1" x14ac:dyDescent="0.25">
      <c r="A252" s="271"/>
      <c r="B252" s="339" t="s">
        <v>80</v>
      </c>
      <c r="C252" s="340"/>
      <c r="D252" s="340"/>
      <c r="E252" s="340"/>
      <c r="F252" s="340"/>
      <c r="G252" s="340"/>
      <c r="H252" s="341"/>
      <c r="I252" s="339" t="s">
        <v>81</v>
      </c>
      <c r="J252" s="340"/>
      <c r="K252" s="340"/>
      <c r="L252" s="340"/>
      <c r="M252" s="340"/>
      <c r="N252" s="340"/>
      <c r="O252" s="341"/>
      <c r="P252" s="339" t="s">
        <v>82</v>
      </c>
      <c r="Q252" s="340"/>
      <c r="R252" s="340"/>
      <c r="S252" s="340"/>
      <c r="T252" s="340"/>
      <c r="U252" s="340"/>
      <c r="V252" s="341"/>
      <c r="W252" s="339" t="s">
        <v>83</v>
      </c>
      <c r="X252" s="340"/>
      <c r="Y252" s="340"/>
      <c r="Z252" s="340"/>
      <c r="AA252" s="340"/>
      <c r="AB252" s="340"/>
      <c r="AC252" s="341"/>
      <c r="AD252" s="272"/>
      <c r="AE252" s="273"/>
    </row>
    <row r="253" spans="1:31" ht="21" customHeight="1" thickBot="1" x14ac:dyDescent="0.3">
      <c r="A253" s="274" t="s">
        <v>84</v>
      </c>
      <c r="B253" s="275"/>
      <c r="C253" s="276"/>
      <c r="D253" s="276"/>
      <c r="E253" s="276"/>
      <c r="F253" s="346">
        <v>60000</v>
      </c>
      <c r="G253" s="346"/>
      <c r="H253" s="347"/>
      <c r="I253" s="275"/>
      <c r="J253" s="276"/>
      <c r="K253" s="276"/>
      <c r="L253" s="276"/>
      <c r="M253" s="346">
        <v>90000</v>
      </c>
      <c r="N253" s="346"/>
      <c r="O253" s="347"/>
      <c r="P253" s="275"/>
      <c r="Q253" s="276"/>
      <c r="R253" s="276"/>
      <c r="S253" s="276"/>
      <c r="T253" s="346">
        <v>90000</v>
      </c>
      <c r="U253" s="346"/>
      <c r="V253" s="347"/>
      <c r="W253" s="275"/>
      <c r="X253" s="276"/>
      <c r="Y253" s="276"/>
      <c r="Z253" s="276"/>
      <c r="AA253" s="346">
        <v>120000</v>
      </c>
      <c r="AB253" s="346"/>
      <c r="AC253" s="347"/>
      <c r="AD253" s="277">
        <f>F253+M253+T253+AA253</f>
        <v>360000</v>
      </c>
      <c r="AE253" s="278" t="s">
        <v>85</v>
      </c>
    </row>
    <row r="254" spans="1:31" ht="21" customHeight="1" x14ac:dyDescent="0.25">
      <c r="A254" s="185"/>
      <c r="B254" s="192"/>
      <c r="C254" s="192"/>
      <c r="D254" s="192"/>
      <c r="E254" s="192"/>
      <c r="F254" s="192"/>
      <c r="G254" s="193"/>
      <c r="H254" s="191"/>
      <c r="I254" s="192"/>
      <c r="J254" s="192"/>
      <c r="K254" s="192"/>
      <c r="L254" s="192"/>
      <c r="M254" s="192"/>
      <c r="N254" s="193"/>
      <c r="O254" s="191"/>
      <c r="P254" s="192"/>
      <c r="Q254" s="192"/>
      <c r="R254" s="192"/>
      <c r="S254" s="192"/>
      <c r="T254" s="192"/>
      <c r="U254" s="193"/>
      <c r="V254" s="191"/>
      <c r="W254" s="192"/>
      <c r="X254" s="192"/>
      <c r="Y254" s="192"/>
      <c r="Z254" s="192"/>
      <c r="AA254" s="192"/>
      <c r="AB254" s="193"/>
      <c r="AC254" s="191"/>
      <c r="AD254" s="200"/>
      <c r="AE254" s="191"/>
    </row>
    <row r="255" spans="1:31" ht="21" customHeight="1" x14ac:dyDescent="0.25">
      <c r="A255" s="197"/>
      <c r="B255" s="199"/>
      <c r="I255" s="196"/>
      <c r="J255" s="195"/>
    </row>
    <row r="256" spans="1:31" ht="33" customHeight="1" x14ac:dyDescent="0.25"/>
    <row r="257" spans="1:31" ht="33" customHeight="1" x14ac:dyDescent="0.25"/>
    <row r="258" spans="1:31" ht="33" customHeight="1" x14ac:dyDescent="0.25">
      <c r="A258" s="186" t="s">
        <v>78</v>
      </c>
    </row>
    <row r="259" spans="1:31" ht="33" customHeight="1" x14ac:dyDescent="0.25">
      <c r="A259" s="186" t="s">
        <v>87</v>
      </c>
    </row>
    <row r="260" spans="1:31" ht="33" customHeight="1" thickBot="1" x14ac:dyDescent="0.3">
      <c r="A260" s="194" t="s">
        <v>102</v>
      </c>
    </row>
    <row r="261" spans="1:31" ht="33" customHeight="1" thickBot="1" x14ac:dyDescent="0.3">
      <c r="A261" s="333" t="s">
        <v>62</v>
      </c>
      <c r="B261" s="351" t="s">
        <v>76</v>
      </c>
      <c r="C261" s="352"/>
      <c r="D261" s="352"/>
      <c r="E261" s="352"/>
      <c r="F261" s="352"/>
      <c r="G261" s="352"/>
      <c r="H261" s="352"/>
      <c r="I261" s="352"/>
      <c r="J261" s="352"/>
      <c r="K261" s="352"/>
      <c r="L261" s="353"/>
      <c r="M261" s="354" t="s">
        <v>77</v>
      </c>
      <c r="N261" s="352"/>
      <c r="O261" s="352"/>
      <c r="P261" s="352"/>
      <c r="Q261" s="352"/>
      <c r="R261" s="352"/>
      <c r="S261" s="352"/>
      <c r="T261" s="352"/>
      <c r="U261" s="352"/>
      <c r="V261" s="352"/>
      <c r="W261" s="352"/>
      <c r="X261" s="352"/>
      <c r="Y261" s="352"/>
      <c r="Z261" s="352"/>
      <c r="AA261" s="352"/>
      <c r="AB261" s="352"/>
      <c r="AC261" s="353"/>
      <c r="AD261" s="348" t="s">
        <v>63</v>
      </c>
    </row>
    <row r="262" spans="1:31" ht="33" customHeight="1" thickBot="1" x14ac:dyDescent="0.3">
      <c r="A262" s="334"/>
      <c r="B262" s="247" t="s">
        <v>64</v>
      </c>
      <c r="C262" s="248" t="s">
        <v>65</v>
      </c>
      <c r="D262" s="248" t="s">
        <v>66</v>
      </c>
      <c r="E262" s="248" t="s">
        <v>67</v>
      </c>
      <c r="F262" s="248" t="s">
        <v>68</v>
      </c>
      <c r="G262" s="248" t="s">
        <v>69</v>
      </c>
      <c r="H262" s="249" t="s">
        <v>70</v>
      </c>
      <c r="I262" s="250" t="s">
        <v>64</v>
      </c>
      <c r="J262" s="248" t="s">
        <v>65</v>
      </c>
      <c r="K262" s="248" t="s">
        <v>66</v>
      </c>
      <c r="L262" s="251" t="s">
        <v>67</v>
      </c>
      <c r="M262" s="270" t="s">
        <v>68</v>
      </c>
      <c r="N262" s="252" t="s">
        <v>69</v>
      </c>
      <c r="O262" s="253" t="s">
        <v>70</v>
      </c>
      <c r="P262" s="254" t="s">
        <v>64</v>
      </c>
      <c r="Q262" s="252" t="s">
        <v>65</v>
      </c>
      <c r="R262" s="252" t="s">
        <v>66</v>
      </c>
      <c r="S262" s="252" t="s">
        <v>67</v>
      </c>
      <c r="T262" s="252" t="s">
        <v>68</v>
      </c>
      <c r="U262" s="252" t="s">
        <v>69</v>
      </c>
      <c r="V262" s="253" t="s">
        <v>70</v>
      </c>
      <c r="W262" s="254" t="s">
        <v>64</v>
      </c>
      <c r="X262" s="252" t="s">
        <v>65</v>
      </c>
      <c r="Y262" s="252" t="s">
        <v>66</v>
      </c>
      <c r="Z262" s="252" t="s">
        <v>67</v>
      </c>
      <c r="AA262" s="252" t="s">
        <v>68</v>
      </c>
      <c r="AB262" s="252" t="s">
        <v>69</v>
      </c>
      <c r="AC262" s="255" t="s">
        <v>70</v>
      </c>
      <c r="AD262" s="349"/>
    </row>
    <row r="263" spans="1:31" ht="33" customHeight="1" thickBot="1" x14ac:dyDescent="0.3">
      <c r="A263" s="335"/>
      <c r="B263" s="233">
        <v>21</v>
      </c>
      <c r="C263" s="204">
        <v>22</v>
      </c>
      <c r="D263" s="205">
        <v>23</v>
      </c>
      <c r="E263" s="205">
        <v>24</v>
      </c>
      <c r="F263" s="205">
        <v>25</v>
      </c>
      <c r="G263" s="205">
        <v>26</v>
      </c>
      <c r="H263" s="206">
        <v>27</v>
      </c>
      <c r="I263" s="203">
        <v>28</v>
      </c>
      <c r="J263" s="204">
        <v>29</v>
      </c>
      <c r="K263" s="205">
        <v>30</v>
      </c>
      <c r="L263" s="234">
        <v>31</v>
      </c>
      <c r="M263" s="230">
        <v>1</v>
      </c>
      <c r="N263" s="207">
        <v>2</v>
      </c>
      <c r="O263" s="208">
        <v>3</v>
      </c>
      <c r="P263" s="209">
        <v>4</v>
      </c>
      <c r="Q263" s="210">
        <v>5</v>
      </c>
      <c r="R263" s="211">
        <v>6</v>
      </c>
      <c r="S263" s="211">
        <v>7</v>
      </c>
      <c r="T263" s="211">
        <v>8</v>
      </c>
      <c r="U263" s="212">
        <v>9</v>
      </c>
      <c r="V263" s="213">
        <v>10</v>
      </c>
      <c r="W263" s="209">
        <v>11</v>
      </c>
      <c r="X263" s="210">
        <v>12</v>
      </c>
      <c r="Y263" s="211">
        <v>13</v>
      </c>
      <c r="Z263" s="211">
        <v>14</v>
      </c>
      <c r="AA263" s="211">
        <v>15</v>
      </c>
      <c r="AB263" s="211">
        <v>16</v>
      </c>
      <c r="AC263" s="243">
        <v>17</v>
      </c>
      <c r="AD263" s="350"/>
    </row>
    <row r="264" spans="1:31" ht="33" customHeight="1" x14ac:dyDescent="0.25">
      <c r="A264" s="227" t="s">
        <v>74</v>
      </c>
      <c r="B264" s="235"/>
      <c r="C264" s="215"/>
      <c r="D264" s="201">
        <v>10</v>
      </c>
      <c r="E264" s="201">
        <v>10</v>
      </c>
      <c r="F264" s="201">
        <v>10</v>
      </c>
      <c r="G264" s="201">
        <v>10</v>
      </c>
      <c r="H264" s="201">
        <v>10</v>
      </c>
      <c r="I264" s="214"/>
      <c r="J264" s="215"/>
      <c r="K264" s="201">
        <v>10</v>
      </c>
      <c r="L264" s="236">
        <v>10</v>
      </c>
      <c r="M264" s="231">
        <v>10</v>
      </c>
      <c r="N264" s="201">
        <v>10</v>
      </c>
      <c r="O264" s="201">
        <v>10</v>
      </c>
      <c r="P264" s="214"/>
      <c r="Q264" s="215"/>
      <c r="R264" s="201">
        <v>10</v>
      </c>
      <c r="S264" s="201">
        <v>10</v>
      </c>
      <c r="T264" s="201">
        <v>10</v>
      </c>
      <c r="U264" s="201">
        <v>10</v>
      </c>
      <c r="V264" s="201">
        <v>10</v>
      </c>
      <c r="W264" s="214"/>
      <c r="X264" s="215"/>
      <c r="Y264" s="201">
        <v>10</v>
      </c>
      <c r="Z264" s="201">
        <v>10</v>
      </c>
      <c r="AA264" s="201">
        <v>10</v>
      </c>
      <c r="AB264" s="201">
        <v>10</v>
      </c>
      <c r="AC264" s="244">
        <v>0</v>
      </c>
      <c r="AD264" s="240">
        <f>SUM(B264:AC264)</f>
        <v>190</v>
      </c>
    </row>
    <row r="265" spans="1:31" ht="33" customHeight="1" thickBot="1" x14ac:dyDescent="0.3">
      <c r="A265" s="228" t="s">
        <v>75</v>
      </c>
      <c r="B265" s="237"/>
      <c r="C265" s="218"/>
      <c r="D265" s="201">
        <v>10</v>
      </c>
      <c r="E265" s="201">
        <v>10</v>
      </c>
      <c r="F265" s="201">
        <v>10</v>
      </c>
      <c r="G265" s="201">
        <v>10</v>
      </c>
      <c r="H265" s="201">
        <v>10</v>
      </c>
      <c r="I265" s="217"/>
      <c r="J265" s="218"/>
      <c r="K265" s="201">
        <v>20</v>
      </c>
      <c r="L265" s="236">
        <v>20</v>
      </c>
      <c r="M265" s="231">
        <v>20</v>
      </c>
      <c r="N265" s="201">
        <v>20</v>
      </c>
      <c r="O265" s="201">
        <v>20</v>
      </c>
      <c r="P265" s="217"/>
      <c r="Q265" s="218"/>
      <c r="R265" s="201">
        <v>20</v>
      </c>
      <c r="S265" s="201">
        <v>20</v>
      </c>
      <c r="T265" s="201">
        <v>20</v>
      </c>
      <c r="U265" s="201">
        <v>20</v>
      </c>
      <c r="V265" s="201">
        <v>20</v>
      </c>
      <c r="W265" s="217"/>
      <c r="X265" s="218"/>
      <c r="Y265" s="201">
        <v>40</v>
      </c>
      <c r="Z265" s="201">
        <v>40</v>
      </c>
      <c r="AA265" s="201">
        <v>40</v>
      </c>
      <c r="AB265" s="201">
        <v>40</v>
      </c>
      <c r="AC265" s="245">
        <v>0</v>
      </c>
      <c r="AD265" s="241">
        <f t="shared" ref="AD265" si="30">SUM(B265:AC265)</f>
        <v>410</v>
      </c>
    </row>
    <row r="266" spans="1:31" ht="33" customHeight="1" thickBot="1" x14ac:dyDescent="0.3">
      <c r="A266" s="229"/>
      <c r="B266" s="238">
        <f t="shared" ref="B266:AD266" si="31">SUM(B264:B265)</f>
        <v>0</v>
      </c>
      <c r="C266" s="222">
        <f t="shared" si="31"/>
        <v>0</v>
      </c>
      <c r="D266" s="223">
        <f t="shared" si="31"/>
        <v>20</v>
      </c>
      <c r="E266" s="223">
        <f t="shared" si="31"/>
        <v>20</v>
      </c>
      <c r="F266" s="223">
        <f t="shared" si="31"/>
        <v>20</v>
      </c>
      <c r="G266" s="223">
        <f t="shared" si="31"/>
        <v>20</v>
      </c>
      <c r="H266" s="224">
        <f t="shared" si="31"/>
        <v>20</v>
      </c>
      <c r="I266" s="221">
        <f t="shared" si="31"/>
        <v>0</v>
      </c>
      <c r="J266" s="222">
        <f t="shared" si="31"/>
        <v>0</v>
      </c>
      <c r="K266" s="223">
        <f t="shared" si="31"/>
        <v>30</v>
      </c>
      <c r="L266" s="239">
        <f t="shared" si="31"/>
        <v>30</v>
      </c>
      <c r="M266" s="232">
        <f t="shared" si="31"/>
        <v>30</v>
      </c>
      <c r="N266" s="223">
        <f t="shared" si="31"/>
        <v>30</v>
      </c>
      <c r="O266" s="225">
        <f t="shared" si="31"/>
        <v>30</v>
      </c>
      <c r="P266" s="221">
        <f t="shared" si="31"/>
        <v>0</v>
      </c>
      <c r="Q266" s="222">
        <f t="shared" si="31"/>
        <v>0</v>
      </c>
      <c r="R266" s="223">
        <f t="shared" si="31"/>
        <v>30</v>
      </c>
      <c r="S266" s="223">
        <f t="shared" si="31"/>
        <v>30</v>
      </c>
      <c r="T266" s="223">
        <f t="shared" si="31"/>
        <v>30</v>
      </c>
      <c r="U266" s="226">
        <f t="shared" si="31"/>
        <v>30</v>
      </c>
      <c r="V266" s="224">
        <f t="shared" si="31"/>
        <v>30</v>
      </c>
      <c r="W266" s="221">
        <f t="shared" si="31"/>
        <v>0</v>
      </c>
      <c r="X266" s="222">
        <f t="shared" si="31"/>
        <v>0</v>
      </c>
      <c r="Y266" s="223">
        <f t="shared" si="31"/>
        <v>50</v>
      </c>
      <c r="Z266" s="223">
        <f t="shared" si="31"/>
        <v>50</v>
      </c>
      <c r="AA266" s="223">
        <f t="shared" si="31"/>
        <v>50</v>
      </c>
      <c r="AB266" s="223">
        <f t="shared" si="31"/>
        <v>50</v>
      </c>
      <c r="AC266" s="246">
        <f t="shared" si="31"/>
        <v>0</v>
      </c>
      <c r="AD266" s="242">
        <f t="shared" si="31"/>
        <v>600</v>
      </c>
      <c r="AE266" s="191" t="s">
        <v>72</v>
      </c>
    </row>
    <row r="267" spans="1:31" ht="33" customHeight="1" thickBot="1" x14ac:dyDescent="0.3">
      <c r="A267" s="185"/>
      <c r="B267" s="192"/>
      <c r="C267" s="192"/>
      <c r="D267" s="192"/>
      <c r="E267" s="192"/>
      <c r="F267" s="192"/>
      <c r="G267" s="193"/>
      <c r="H267" s="191">
        <f>SUM(B266:H266)</f>
        <v>100</v>
      </c>
      <c r="I267" s="192"/>
      <c r="J267" s="192"/>
      <c r="K267" s="192"/>
      <c r="L267" s="192"/>
      <c r="M267" s="192"/>
      <c r="N267" s="193"/>
      <c r="O267" s="191">
        <f>SUM(I266:O266)</f>
        <v>150</v>
      </c>
      <c r="P267" s="192"/>
      <c r="Q267" s="192"/>
      <c r="R267" s="192"/>
      <c r="S267" s="192"/>
      <c r="T267" s="192"/>
      <c r="U267" s="193"/>
      <c r="V267" s="191">
        <f>SUM(P266:V266)</f>
        <v>150</v>
      </c>
      <c r="W267" s="192"/>
      <c r="X267" s="192"/>
      <c r="Y267" s="192"/>
      <c r="Z267" s="192"/>
      <c r="AA267" s="192"/>
      <c r="AB267" s="193"/>
      <c r="AC267" s="191">
        <f>SUM(W266:AC266)</f>
        <v>200</v>
      </c>
      <c r="AD267" s="220">
        <f>AD266/60</f>
        <v>10</v>
      </c>
      <c r="AE267" s="191" t="s">
        <v>73</v>
      </c>
    </row>
    <row r="268" spans="1:31" ht="21" customHeight="1" thickBot="1" x14ac:dyDescent="0.3">
      <c r="A268" s="185"/>
      <c r="B268" s="192"/>
      <c r="C268" s="192"/>
      <c r="D268" s="192"/>
      <c r="E268" s="192"/>
      <c r="F268" s="192"/>
      <c r="G268" s="193"/>
      <c r="H268" s="191"/>
      <c r="I268" s="192"/>
      <c r="J268" s="192"/>
      <c r="K268" s="192"/>
      <c r="L268" s="192"/>
      <c r="M268" s="192"/>
      <c r="N268" s="193"/>
      <c r="O268" s="191"/>
      <c r="P268" s="192"/>
      <c r="Q268" s="192"/>
      <c r="R268" s="192"/>
      <c r="S268" s="192"/>
      <c r="T268" s="192"/>
      <c r="U268" s="193"/>
      <c r="V268" s="191"/>
      <c r="W268" s="192"/>
      <c r="X268" s="192"/>
      <c r="Y268" s="192"/>
      <c r="Z268" s="192"/>
      <c r="AA268" s="192"/>
      <c r="AB268" s="193"/>
      <c r="AC268" s="191"/>
      <c r="AD268" s="200"/>
      <c r="AE268" s="191"/>
    </row>
    <row r="269" spans="1:31" ht="21" customHeight="1" x14ac:dyDescent="0.25">
      <c r="A269" s="271"/>
      <c r="B269" s="339" t="s">
        <v>80</v>
      </c>
      <c r="C269" s="340"/>
      <c r="D269" s="340"/>
      <c r="E269" s="340"/>
      <c r="F269" s="340"/>
      <c r="G269" s="340"/>
      <c r="H269" s="341"/>
      <c r="I269" s="339" t="s">
        <v>81</v>
      </c>
      <c r="J269" s="340"/>
      <c r="K269" s="340"/>
      <c r="L269" s="340"/>
      <c r="M269" s="340"/>
      <c r="N269" s="340"/>
      <c r="O269" s="341"/>
      <c r="P269" s="339" t="s">
        <v>82</v>
      </c>
      <c r="Q269" s="340"/>
      <c r="R269" s="340"/>
      <c r="S269" s="340"/>
      <c r="T269" s="340"/>
      <c r="U269" s="340"/>
      <c r="V269" s="341"/>
      <c r="W269" s="339" t="s">
        <v>83</v>
      </c>
      <c r="X269" s="340"/>
      <c r="Y269" s="340"/>
      <c r="Z269" s="340"/>
      <c r="AA269" s="340"/>
      <c r="AB269" s="340"/>
      <c r="AC269" s="341"/>
      <c r="AD269" s="272"/>
      <c r="AE269" s="273"/>
    </row>
    <row r="270" spans="1:31" ht="21" customHeight="1" thickBot="1" x14ac:dyDescent="0.3">
      <c r="A270" s="274" t="s">
        <v>84</v>
      </c>
      <c r="B270" s="275"/>
      <c r="C270" s="276"/>
      <c r="D270" s="276"/>
      <c r="E270" s="276"/>
      <c r="F270" s="346">
        <v>60000</v>
      </c>
      <c r="G270" s="346"/>
      <c r="H270" s="347"/>
      <c r="I270" s="275"/>
      <c r="J270" s="276"/>
      <c r="K270" s="276"/>
      <c r="L270" s="276"/>
      <c r="M270" s="346">
        <v>90000</v>
      </c>
      <c r="N270" s="346"/>
      <c r="O270" s="347"/>
      <c r="P270" s="275"/>
      <c r="Q270" s="276"/>
      <c r="R270" s="276"/>
      <c r="S270" s="276"/>
      <c r="T270" s="346">
        <v>90000</v>
      </c>
      <c r="U270" s="346"/>
      <c r="V270" s="347"/>
      <c r="W270" s="275"/>
      <c r="X270" s="276"/>
      <c r="Y270" s="276"/>
      <c r="Z270" s="276"/>
      <c r="AA270" s="346">
        <v>120000</v>
      </c>
      <c r="AB270" s="346"/>
      <c r="AC270" s="347"/>
      <c r="AD270" s="277">
        <f>F270+M270+T270+AA270</f>
        <v>360000</v>
      </c>
      <c r="AE270" s="278" t="s">
        <v>85</v>
      </c>
    </row>
    <row r="271" spans="1:31" ht="21" customHeight="1" x14ac:dyDescent="0.25">
      <c r="A271" s="185"/>
      <c r="B271" s="192"/>
      <c r="C271" s="192"/>
      <c r="D271" s="192"/>
      <c r="E271" s="192"/>
      <c r="F271" s="192"/>
      <c r="G271" s="193"/>
      <c r="H271" s="191"/>
      <c r="I271" s="192"/>
      <c r="J271" s="192"/>
      <c r="K271" s="192"/>
      <c r="L271" s="192"/>
      <c r="M271" s="192"/>
      <c r="N271" s="193"/>
      <c r="O271" s="191"/>
      <c r="P271" s="192"/>
      <c r="Q271" s="192"/>
      <c r="R271" s="192"/>
      <c r="S271" s="192"/>
      <c r="T271" s="192"/>
      <c r="U271" s="193"/>
      <c r="V271" s="191"/>
      <c r="W271" s="192"/>
      <c r="X271" s="192"/>
      <c r="Y271" s="192"/>
      <c r="Z271" s="192"/>
      <c r="AA271" s="192"/>
      <c r="AB271" s="193"/>
      <c r="AC271" s="191"/>
      <c r="AD271" s="200"/>
      <c r="AE271" s="191"/>
    </row>
    <row r="272" spans="1:31" ht="21" customHeight="1" x14ac:dyDescent="0.25">
      <c r="A272" s="197"/>
      <c r="B272" s="199"/>
      <c r="I272" s="196"/>
      <c r="J272" s="195"/>
    </row>
    <row r="273" spans="1:31" ht="33" customHeight="1" x14ac:dyDescent="0.25"/>
    <row r="274" spans="1:31" ht="33" customHeight="1" x14ac:dyDescent="0.25"/>
    <row r="275" spans="1:31" ht="33" customHeight="1" x14ac:dyDescent="0.25">
      <c r="A275" s="186" t="s">
        <v>78</v>
      </c>
    </row>
    <row r="276" spans="1:31" ht="33" customHeight="1" x14ac:dyDescent="0.25">
      <c r="A276" s="186" t="s">
        <v>87</v>
      </c>
    </row>
    <row r="277" spans="1:31" ht="33" customHeight="1" thickBot="1" x14ac:dyDescent="0.3">
      <c r="A277" s="194" t="s">
        <v>103</v>
      </c>
    </row>
    <row r="278" spans="1:31" ht="33" customHeight="1" thickBot="1" x14ac:dyDescent="0.3">
      <c r="A278" s="333" t="s">
        <v>62</v>
      </c>
      <c r="B278" s="351" t="s">
        <v>76</v>
      </c>
      <c r="C278" s="352"/>
      <c r="D278" s="352"/>
      <c r="E278" s="352"/>
      <c r="F278" s="352"/>
      <c r="G278" s="352"/>
      <c r="H278" s="352"/>
      <c r="I278" s="352"/>
      <c r="J278" s="352"/>
      <c r="K278" s="352"/>
      <c r="L278" s="353"/>
      <c r="M278" s="354" t="s">
        <v>77</v>
      </c>
      <c r="N278" s="352"/>
      <c r="O278" s="352"/>
      <c r="P278" s="352"/>
      <c r="Q278" s="352"/>
      <c r="R278" s="352"/>
      <c r="S278" s="352"/>
      <c r="T278" s="352"/>
      <c r="U278" s="352"/>
      <c r="V278" s="352"/>
      <c r="W278" s="352"/>
      <c r="X278" s="352"/>
      <c r="Y278" s="352"/>
      <c r="Z278" s="352"/>
      <c r="AA278" s="352"/>
      <c r="AB278" s="352"/>
      <c r="AC278" s="353"/>
      <c r="AD278" s="348" t="s">
        <v>63</v>
      </c>
    </row>
    <row r="279" spans="1:31" ht="33" customHeight="1" thickBot="1" x14ac:dyDescent="0.3">
      <c r="A279" s="334"/>
      <c r="B279" s="247" t="s">
        <v>64</v>
      </c>
      <c r="C279" s="248" t="s">
        <v>65</v>
      </c>
      <c r="D279" s="248" t="s">
        <v>66</v>
      </c>
      <c r="E279" s="248" t="s">
        <v>67</v>
      </c>
      <c r="F279" s="248" t="s">
        <v>68</v>
      </c>
      <c r="G279" s="248" t="s">
        <v>69</v>
      </c>
      <c r="H279" s="249" t="s">
        <v>70</v>
      </c>
      <c r="I279" s="250" t="s">
        <v>64</v>
      </c>
      <c r="J279" s="248" t="s">
        <v>65</v>
      </c>
      <c r="K279" s="248" t="s">
        <v>66</v>
      </c>
      <c r="L279" s="251" t="s">
        <v>67</v>
      </c>
      <c r="M279" s="270" t="s">
        <v>68</v>
      </c>
      <c r="N279" s="252" t="s">
        <v>69</v>
      </c>
      <c r="O279" s="253" t="s">
        <v>70</v>
      </c>
      <c r="P279" s="254" t="s">
        <v>64</v>
      </c>
      <c r="Q279" s="252" t="s">
        <v>65</v>
      </c>
      <c r="R279" s="252" t="s">
        <v>66</v>
      </c>
      <c r="S279" s="252" t="s">
        <v>67</v>
      </c>
      <c r="T279" s="252" t="s">
        <v>68</v>
      </c>
      <c r="U279" s="252" t="s">
        <v>69</v>
      </c>
      <c r="V279" s="253" t="s">
        <v>70</v>
      </c>
      <c r="W279" s="254" t="s">
        <v>64</v>
      </c>
      <c r="X279" s="252" t="s">
        <v>65</v>
      </c>
      <c r="Y279" s="252" t="s">
        <v>66</v>
      </c>
      <c r="Z279" s="252" t="s">
        <v>67</v>
      </c>
      <c r="AA279" s="252" t="s">
        <v>68</v>
      </c>
      <c r="AB279" s="252" t="s">
        <v>69</v>
      </c>
      <c r="AC279" s="255" t="s">
        <v>70</v>
      </c>
      <c r="AD279" s="349"/>
    </row>
    <row r="280" spans="1:31" ht="33" customHeight="1" thickBot="1" x14ac:dyDescent="0.3">
      <c r="A280" s="335"/>
      <c r="B280" s="233">
        <v>21</v>
      </c>
      <c r="C280" s="204">
        <v>22</v>
      </c>
      <c r="D280" s="205">
        <v>23</v>
      </c>
      <c r="E280" s="205">
        <v>24</v>
      </c>
      <c r="F280" s="205">
        <v>25</v>
      </c>
      <c r="G280" s="205">
        <v>26</v>
      </c>
      <c r="H280" s="206">
        <v>27</v>
      </c>
      <c r="I280" s="203">
        <v>28</v>
      </c>
      <c r="J280" s="204">
        <v>29</v>
      </c>
      <c r="K280" s="205">
        <v>30</v>
      </c>
      <c r="L280" s="234">
        <v>31</v>
      </c>
      <c r="M280" s="230">
        <v>1</v>
      </c>
      <c r="N280" s="207">
        <v>2</v>
      </c>
      <c r="O280" s="208">
        <v>3</v>
      </c>
      <c r="P280" s="209">
        <v>4</v>
      </c>
      <c r="Q280" s="210">
        <v>5</v>
      </c>
      <c r="R280" s="211">
        <v>6</v>
      </c>
      <c r="S280" s="211">
        <v>7</v>
      </c>
      <c r="T280" s="211">
        <v>8</v>
      </c>
      <c r="U280" s="212">
        <v>9</v>
      </c>
      <c r="V280" s="213">
        <v>10</v>
      </c>
      <c r="W280" s="209">
        <v>11</v>
      </c>
      <c r="X280" s="210">
        <v>12</v>
      </c>
      <c r="Y280" s="211">
        <v>13</v>
      </c>
      <c r="Z280" s="211">
        <v>14</v>
      </c>
      <c r="AA280" s="211">
        <v>15</v>
      </c>
      <c r="AB280" s="211">
        <v>16</v>
      </c>
      <c r="AC280" s="243">
        <v>17</v>
      </c>
      <c r="AD280" s="350"/>
    </row>
    <row r="281" spans="1:31" ht="33" customHeight="1" x14ac:dyDescent="0.25">
      <c r="A281" s="227" t="s">
        <v>74</v>
      </c>
      <c r="B281" s="235"/>
      <c r="C281" s="215"/>
      <c r="D281" s="201">
        <v>10</v>
      </c>
      <c r="E281" s="201">
        <v>10</v>
      </c>
      <c r="F281" s="201">
        <v>10</v>
      </c>
      <c r="G281" s="201">
        <v>10</v>
      </c>
      <c r="H281" s="201">
        <v>10</v>
      </c>
      <c r="I281" s="214"/>
      <c r="J281" s="215"/>
      <c r="K281" s="201">
        <v>10</v>
      </c>
      <c r="L281" s="236">
        <v>10</v>
      </c>
      <c r="M281" s="231">
        <v>10</v>
      </c>
      <c r="N281" s="201">
        <v>10</v>
      </c>
      <c r="O281" s="201">
        <v>10</v>
      </c>
      <c r="P281" s="214"/>
      <c r="Q281" s="215"/>
      <c r="R281" s="201">
        <v>10</v>
      </c>
      <c r="S281" s="201">
        <v>10</v>
      </c>
      <c r="T281" s="201">
        <v>10</v>
      </c>
      <c r="U281" s="201">
        <v>10</v>
      </c>
      <c r="V281" s="201">
        <v>10</v>
      </c>
      <c r="W281" s="214"/>
      <c r="X281" s="215"/>
      <c r="Y281" s="201">
        <v>10</v>
      </c>
      <c r="Z281" s="201">
        <v>10</v>
      </c>
      <c r="AA281" s="201">
        <v>10</v>
      </c>
      <c r="AB281" s="201">
        <v>10</v>
      </c>
      <c r="AC281" s="244">
        <v>0</v>
      </c>
      <c r="AD281" s="240">
        <f>SUM(B281:AC281)</f>
        <v>190</v>
      </c>
    </row>
    <row r="282" spans="1:31" ht="33" customHeight="1" thickBot="1" x14ac:dyDescent="0.3">
      <c r="A282" s="228" t="s">
        <v>75</v>
      </c>
      <c r="B282" s="237"/>
      <c r="C282" s="218"/>
      <c r="D282" s="201">
        <v>10</v>
      </c>
      <c r="E282" s="201">
        <v>10</v>
      </c>
      <c r="F282" s="201">
        <v>10</v>
      </c>
      <c r="G282" s="201">
        <v>10</v>
      </c>
      <c r="H282" s="201">
        <v>10</v>
      </c>
      <c r="I282" s="217"/>
      <c r="J282" s="218"/>
      <c r="K282" s="201">
        <v>20</v>
      </c>
      <c r="L282" s="236">
        <v>20</v>
      </c>
      <c r="M282" s="231">
        <v>20</v>
      </c>
      <c r="N282" s="201">
        <v>20</v>
      </c>
      <c r="O282" s="201">
        <v>20</v>
      </c>
      <c r="P282" s="217"/>
      <c r="Q282" s="218"/>
      <c r="R282" s="201">
        <v>20</v>
      </c>
      <c r="S282" s="201">
        <v>20</v>
      </c>
      <c r="T282" s="201">
        <v>20</v>
      </c>
      <c r="U282" s="201">
        <v>20</v>
      </c>
      <c r="V282" s="201">
        <v>20</v>
      </c>
      <c r="W282" s="217"/>
      <c r="X282" s="218"/>
      <c r="Y282" s="201">
        <v>40</v>
      </c>
      <c r="Z282" s="201">
        <v>40</v>
      </c>
      <c r="AA282" s="201">
        <v>40</v>
      </c>
      <c r="AB282" s="201">
        <v>40</v>
      </c>
      <c r="AC282" s="245">
        <v>0</v>
      </c>
      <c r="AD282" s="241">
        <f t="shared" ref="AD282" si="32">SUM(B282:AC282)</f>
        <v>410</v>
      </c>
    </row>
    <row r="283" spans="1:31" ht="33" customHeight="1" thickBot="1" x14ac:dyDescent="0.3">
      <c r="A283" s="229"/>
      <c r="B283" s="238">
        <f t="shared" ref="B283:AD283" si="33">SUM(B281:B282)</f>
        <v>0</v>
      </c>
      <c r="C283" s="222">
        <f t="shared" si="33"/>
        <v>0</v>
      </c>
      <c r="D283" s="223">
        <f t="shared" si="33"/>
        <v>20</v>
      </c>
      <c r="E283" s="223">
        <f t="shared" si="33"/>
        <v>20</v>
      </c>
      <c r="F283" s="223">
        <f t="shared" si="33"/>
        <v>20</v>
      </c>
      <c r="G283" s="223">
        <f t="shared" si="33"/>
        <v>20</v>
      </c>
      <c r="H283" s="224">
        <f t="shared" si="33"/>
        <v>20</v>
      </c>
      <c r="I283" s="221">
        <f t="shared" si="33"/>
        <v>0</v>
      </c>
      <c r="J283" s="222">
        <f t="shared" si="33"/>
        <v>0</v>
      </c>
      <c r="K283" s="223">
        <f t="shared" si="33"/>
        <v>30</v>
      </c>
      <c r="L283" s="239">
        <f t="shared" si="33"/>
        <v>30</v>
      </c>
      <c r="M283" s="232">
        <f t="shared" si="33"/>
        <v>30</v>
      </c>
      <c r="N283" s="223">
        <f t="shared" si="33"/>
        <v>30</v>
      </c>
      <c r="O283" s="225">
        <f t="shared" si="33"/>
        <v>30</v>
      </c>
      <c r="P283" s="221">
        <f t="shared" si="33"/>
        <v>0</v>
      </c>
      <c r="Q283" s="222">
        <f t="shared" si="33"/>
        <v>0</v>
      </c>
      <c r="R283" s="223">
        <f t="shared" si="33"/>
        <v>30</v>
      </c>
      <c r="S283" s="223">
        <f t="shared" si="33"/>
        <v>30</v>
      </c>
      <c r="T283" s="223">
        <f t="shared" si="33"/>
        <v>30</v>
      </c>
      <c r="U283" s="226">
        <f t="shared" si="33"/>
        <v>30</v>
      </c>
      <c r="V283" s="224">
        <f t="shared" si="33"/>
        <v>30</v>
      </c>
      <c r="W283" s="221">
        <f t="shared" si="33"/>
        <v>0</v>
      </c>
      <c r="X283" s="222">
        <f t="shared" si="33"/>
        <v>0</v>
      </c>
      <c r="Y283" s="223">
        <f t="shared" si="33"/>
        <v>50</v>
      </c>
      <c r="Z283" s="223">
        <f t="shared" si="33"/>
        <v>50</v>
      </c>
      <c r="AA283" s="223">
        <f t="shared" si="33"/>
        <v>50</v>
      </c>
      <c r="AB283" s="223">
        <f t="shared" si="33"/>
        <v>50</v>
      </c>
      <c r="AC283" s="246">
        <f t="shared" si="33"/>
        <v>0</v>
      </c>
      <c r="AD283" s="242">
        <f t="shared" si="33"/>
        <v>600</v>
      </c>
      <c r="AE283" s="191" t="s">
        <v>72</v>
      </c>
    </row>
    <row r="284" spans="1:31" ht="33" customHeight="1" thickBot="1" x14ac:dyDescent="0.3">
      <c r="A284" s="185"/>
      <c r="B284" s="192"/>
      <c r="C284" s="192"/>
      <c r="D284" s="192"/>
      <c r="E284" s="192"/>
      <c r="F284" s="192"/>
      <c r="G284" s="193"/>
      <c r="H284" s="191">
        <f>SUM(B283:H283)</f>
        <v>100</v>
      </c>
      <c r="I284" s="192"/>
      <c r="J284" s="192"/>
      <c r="K284" s="192"/>
      <c r="L284" s="192"/>
      <c r="M284" s="192"/>
      <c r="N284" s="193"/>
      <c r="O284" s="191">
        <f>SUM(I283:O283)</f>
        <v>150</v>
      </c>
      <c r="P284" s="192"/>
      <c r="Q284" s="192"/>
      <c r="R284" s="192"/>
      <c r="S284" s="192"/>
      <c r="T284" s="192"/>
      <c r="U284" s="193"/>
      <c r="V284" s="191">
        <f>SUM(P283:V283)</f>
        <v>150</v>
      </c>
      <c r="W284" s="192"/>
      <c r="X284" s="192"/>
      <c r="Y284" s="192"/>
      <c r="Z284" s="192"/>
      <c r="AA284" s="192"/>
      <c r="AB284" s="193"/>
      <c r="AC284" s="191">
        <f>SUM(W283:AC283)</f>
        <v>200</v>
      </c>
      <c r="AD284" s="220">
        <f>AD283/60</f>
        <v>10</v>
      </c>
      <c r="AE284" s="191" t="s">
        <v>73</v>
      </c>
    </row>
    <row r="285" spans="1:31" ht="21" customHeight="1" thickBot="1" x14ac:dyDescent="0.3">
      <c r="A285" s="185"/>
      <c r="B285" s="192"/>
      <c r="C285" s="192"/>
      <c r="D285" s="192"/>
      <c r="E285" s="192"/>
      <c r="F285" s="192"/>
      <c r="G285" s="193"/>
      <c r="H285" s="191"/>
      <c r="I285" s="192"/>
      <c r="J285" s="192"/>
      <c r="K285" s="192"/>
      <c r="L285" s="192"/>
      <c r="M285" s="192"/>
      <c r="N285" s="193"/>
      <c r="O285" s="191"/>
      <c r="P285" s="192"/>
      <c r="Q285" s="192"/>
      <c r="R285" s="192"/>
      <c r="S285" s="192"/>
      <c r="T285" s="192"/>
      <c r="U285" s="193"/>
      <c r="V285" s="191"/>
      <c r="W285" s="192"/>
      <c r="X285" s="192"/>
      <c r="Y285" s="192"/>
      <c r="Z285" s="192"/>
      <c r="AA285" s="192"/>
      <c r="AB285" s="193"/>
      <c r="AC285" s="191"/>
      <c r="AD285" s="200"/>
      <c r="AE285" s="191"/>
    </row>
    <row r="286" spans="1:31" ht="21" customHeight="1" x14ac:dyDescent="0.25">
      <c r="A286" s="271"/>
      <c r="B286" s="339" t="s">
        <v>80</v>
      </c>
      <c r="C286" s="340"/>
      <c r="D286" s="340"/>
      <c r="E286" s="340"/>
      <c r="F286" s="340"/>
      <c r="G286" s="340"/>
      <c r="H286" s="341"/>
      <c r="I286" s="339" t="s">
        <v>81</v>
      </c>
      <c r="J286" s="340"/>
      <c r="K286" s="340"/>
      <c r="L286" s="340"/>
      <c r="M286" s="340"/>
      <c r="N286" s="340"/>
      <c r="O286" s="341"/>
      <c r="P286" s="339" t="s">
        <v>82</v>
      </c>
      <c r="Q286" s="340"/>
      <c r="R286" s="340"/>
      <c r="S286" s="340"/>
      <c r="T286" s="340"/>
      <c r="U286" s="340"/>
      <c r="V286" s="341"/>
      <c r="W286" s="339" t="s">
        <v>83</v>
      </c>
      <c r="X286" s="340"/>
      <c r="Y286" s="340"/>
      <c r="Z286" s="340"/>
      <c r="AA286" s="340"/>
      <c r="AB286" s="340"/>
      <c r="AC286" s="341"/>
      <c r="AD286" s="272"/>
      <c r="AE286" s="273"/>
    </row>
    <row r="287" spans="1:31" ht="21" customHeight="1" thickBot="1" x14ac:dyDescent="0.3">
      <c r="A287" s="274" t="s">
        <v>84</v>
      </c>
      <c r="B287" s="275"/>
      <c r="C287" s="276"/>
      <c r="D287" s="276"/>
      <c r="E287" s="276"/>
      <c r="F287" s="346">
        <v>60000</v>
      </c>
      <c r="G287" s="346"/>
      <c r="H287" s="347"/>
      <c r="I287" s="275"/>
      <c r="J287" s="276"/>
      <c r="K287" s="276"/>
      <c r="L287" s="276"/>
      <c r="M287" s="346">
        <v>90000</v>
      </c>
      <c r="N287" s="346"/>
      <c r="O287" s="347"/>
      <c r="P287" s="275"/>
      <c r="Q287" s="276"/>
      <c r="R287" s="276"/>
      <c r="S287" s="276"/>
      <c r="T287" s="346">
        <v>90000</v>
      </c>
      <c r="U287" s="346"/>
      <c r="V287" s="347"/>
      <c r="W287" s="275"/>
      <c r="X287" s="276"/>
      <c r="Y287" s="276"/>
      <c r="Z287" s="276"/>
      <c r="AA287" s="346">
        <v>120000</v>
      </c>
      <c r="AB287" s="346"/>
      <c r="AC287" s="347"/>
      <c r="AD287" s="277">
        <f>F287+M287+T287+AA287</f>
        <v>360000</v>
      </c>
      <c r="AE287" s="278" t="s">
        <v>85</v>
      </c>
    </row>
    <row r="288" spans="1:31" ht="21" customHeight="1" x14ac:dyDescent="0.25">
      <c r="A288" s="185"/>
      <c r="B288" s="192"/>
      <c r="C288" s="192"/>
      <c r="D288" s="192"/>
      <c r="E288" s="192"/>
      <c r="F288" s="192"/>
      <c r="G288" s="193"/>
      <c r="H288" s="191"/>
      <c r="I288" s="192"/>
      <c r="J288" s="192"/>
      <c r="K288" s="192"/>
      <c r="L288" s="192"/>
      <c r="M288" s="192"/>
      <c r="N288" s="193"/>
      <c r="O288" s="191"/>
      <c r="P288" s="192"/>
      <c r="Q288" s="192"/>
      <c r="R288" s="192"/>
      <c r="S288" s="192"/>
      <c r="T288" s="192"/>
      <c r="U288" s="193"/>
      <c r="V288" s="191"/>
      <c r="W288" s="192"/>
      <c r="X288" s="192"/>
      <c r="Y288" s="192"/>
      <c r="Z288" s="192"/>
      <c r="AA288" s="192"/>
      <c r="AB288" s="193"/>
      <c r="AC288" s="191"/>
      <c r="AD288" s="200"/>
      <c r="AE288" s="191"/>
    </row>
    <row r="289" spans="1:31" ht="21" customHeight="1" x14ac:dyDescent="0.25">
      <c r="A289" s="197"/>
      <c r="B289" s="199"/>
      <c r="I289" s="196"/>
      <c r="J289" s="195"/>
    </row>
    <row r="290" spans="1:31" ht="33" customHeight="1" x14ac:dyDescent="0.25"/>
    <row r="291" spans="1:31" ht="33" customHeight="1" x14ac:dyDescent="0.25"/>
    <row r="292" spans="1:31" ht="33" customHeight="1" x14ac:dyDescent="0.25">
      <c r="A292" s="186" t="s">
        <v>78</v>
      </c>
    </row>
    <row r="293" spans="1:31" ht="33" customHeight="1" x14ac:dyDescent="0.25">
      <c r="A293" s="186" t="s">
        <v>87</v>
      </c>
    </row>
    <row r="294" spans="1:31" ht="33" customHeight="1" thickBot="1" x14ac:dyDescent="0.3">
      <c r="A294" s="194" t="s">
        <v>104</v>
      </c>
    </row>
    <row r="295" spans="1:31" ht="33" customHeight="1" thickBot="1" x14ac:dyDescent="0.3">
      <c r="A295" s="333" t="s">
        <v>62</v>
      </c>
      <c r="B295" s="351" t="s">
        <v>76</v>
      </c>
      <c r="C295" s="352"/>
      <c r="D295" s="352"/>
      <c r="E295" s="352"/>
      <c r="F295" s="352"/>
      <c r="G295" s="352"/>
      <c r="H295" s="352"/>
      <c r="I295" s="352"/>
      <c r="J295" s="352"/>
      <c r="K295" s="352"/>
      <c r="L295" s="353"/>
      <c r="M295" s="354" t="s">
        <v>77</v>
      </c>
      <c r="N295" s="352"/>
      <c r="O295" s="352"/>
      <c r="P295" s="352"/>
      <c r="Q295" s="352"/>
      <c r="R295" s="352"/>
      <c r="S295" s="352"/>
      <c r="T295" s="352"/>
      <c r="U295" s="352"/>
      <c r="V295" s="352"/>
      <c r="W295" s="352"/>
      <c r="X295" s="352"/>
      <c r="Y295" s="352"/>
      <c r="Z295" s="352"/>
      <c r="AA295" s="352"/>
      <c r="AB295" s="352"/>
      <c r="AC295" s="353"/>
      <c r="AD295" s="348" t="s">
        <v>63</v>
      </c>
    </row>
    <row r="296" spans="1:31" ht="33" customHeight="1" thickBot="1" x14ac:dyDescent="0.3">
      <c r="A296" s="334"/>
      <c r="B296" s="247" t="s">
        <v>64</v>
      </c>
      <c r="C296" s="248" t="s">
        <v>65</v>
      </c>
      <c r="D296" s="248" t="s">
        <v>66</v>
      </c>
      <c r="E296" s="248" t="s">
        <v>67</v>
      </c>
      <c r="F296" s="248" t="s">
        <v>68</v>
      </c>
      <c r="G296" s="248" t="s">
        <v>69</v>
      </c>
      <c r="H296" s="249" t="s">
        <v>70</v>
      </c>
      <c r="I296" s="250" t="s">
        <v>64</v>
      </c>
      <c r="J296" s="248" t="s">
        <v>65</v>
      </c>
      <c r="K296" s="248" t="s">
        <v>66</v>
      </c>
      <c r="L296" s="251" t="s">
        <v>67</v>
      </c>
      <c r="M296" s="270" t="s">
        <v>68</v>
      </c>
      <c r="N296" s="252" t="s">
        <v>69</v>
      </c>
      <c r="O296" s="253" t="s">
        <v>70</v>
      </c>
      <c r="P296" s="254" t="s">
        <v>64</v>
      </c>
      <c r="Q296" s="252" t="s">
        <v>65</v>
      </c>
      <c r="R296" s="252" t="s">
        <v>66</v>
      </c>
      <c r="S296" s="252" t="s">
        <v>67</v>
      </c>
      <c r="T296" s="252" t="s">
        <v>68</v>
      </c>
      <c r="U296" s="252" t="s">
        <v>69</v>
      </c>
      <c r="V296" s="253" t="s">
        <v>70</v>
      </c>
      <c r="W296" s="254" t="s">
        <v>64</v>
      </c>
      <c r="X296" s="252" t="s">
        <v>65</v>
      </c>
      <c r="Y296" s="252" t="s">
        <v>66</v>
      </c>
      <c r="Z296" s="252" t="s">
        <v>67</v>
      </c>
      <c r="AA296" s="252" t="s">
        <v>68</v>
      </c>
      <c r="AB296" s="252" t="s">
        <v>69</v>
      </c>
      <c r="AC296" s="255" t="s">
        <v>70</v>
      </c>
      <c r="AD296" s="349"/>
    </row>
    <row r="297" spans="1:31" ht="33" customHeight="1" thickBot="1" x14ac:dyDescent="0.3">
      <c r="A297" s="335"/>
      <c r="B297" s="233">
        <v>21</v>
      </c>
      <c r="C297" s="204">
        <v>22</v>
      </c>
      <c r="D297" s="205">
        <v>23</v>
      </c>
      <c r="E297" s="205">
        <v>24</v>
      </c>
      <c r="F297" s="205">
        <v>25</v>
      </c>
      <c r="G297" s="205">
        <v>26</v>
      </c>
      <c r="H297" s="206">
        <v>27</v>
      </c>
      <c r="I297" s="203">
        <v>28</v>
      </c>
      <c r="J297" s="204">
        <v>29</v>
      </c>
      <c r="K297" s="205">
        <v>30</v>
      </c>
      <c r="L297" s="234">
        <v>31</v>
      </c>
      <c r="M297" s="230">
        <v>1</v>
      </c>
      <c r="N297" s="207">
        <v>2</v>
      </c>
      <c r="O297" s="208">
        <v>3</v>
      </c>
      <c r="P297" s="209">
        <v>4</v>
      </c>
      <c r="Q297" s="210">
        <v>5</v>
      </c>
      <c r="R297" s="211">
        <v>6</v>
      </c>
      <c r="S297" s="211">
        <v>7</v>
      </c>
      <c r="T297" s="211">
        <v>8</v>
      </c>
      <c r="U297" s="212">
        <v>9</v>
      </c>
      <c r="V297" s="213">
        <v>10</v>
      </c>
      <c r="W297" s="209">
        <v>11</v>
      </c>
      <c r="X297" s="210">
        <v>12</v>
      </c>
      <c r="Y297" s="211">
        <v>13</v>
      </c>
      <c r="Z297" s="211">
        <v>14</v>
      </c>
      <c r="AA297" s="211">
        <v>15</v>
      </c>
      <c r="AB297" s="211">
        <v>16</v>
      </c>
      <c r="AC297" s="243">
        <v>17</v>
      </c>
      <c r="AD297" s="350"/>
    </row>
    <row r="298" spans="1:31" ht="33" customHeight="1" x14ac:dyDescent="0.25">
      <c r="A298" s="227" t="s">
        <v>74</v>
      </c>
      <c r="B298" s="235"/>
      <c r="C298" s="215"/>
      <c r="D298" s="201">
        <v>10</v>
      </c>
      <c r="E298" s="201">
        <v>10</v>
      </c>
      <c r="F298" s="201">
        <v>10</v>
      </c>
      <c r="G298" s="201">
        <v>10</v>
      </c>
      <c r="H298" s="201">
        <v>10</v>
      </c>
      <c r="I298" s="214"/>
      <c r="J298" s="215"/>
      <c r="K298" s="201">
        <v>10</v>
      </c>
      <c r="L298" s="236">
        <v>10</v>
      </c>
      <c r="M298" s="231">
        <v>10</v>
      </c>
      <c r="N298" s="201">
        <v>10</v>
      </c>
      <c r="O298" s="201">
        <v>10</v>
      </c>
      <c r="P298" s="214"/>
      <c r="Q298" s="215"/>
      <c r="R298" s="201">
        <v>10</v>
      </c>
      <c r="S298" s="201">
        <v>10</v>
      </c>
      <c r="T298" s="201">
        <v>10</v>
      </c>
      <c r="U298" s="201">
        <v>10</v>
      </c>
      <c r="V298" s="201">
        <v>10</v>
      </c>
      <c r="W298" s="214"/>
      <c r="X298" s="215"/>
      <c r="Y298" s="201">
        <v>10</v>
      </c>
      <c r="Z298" s="201">
        <v>10</v>
      </c>
      <c r="AA298" s="201">
        <v>10</v>
      </c>
      <c r="AB298" s="201">
        <v>10</v>
      </c>
      <c r="AC298" s="244">
        <v>0</v>
      </c>
      <c r="AD298" s="240">
        <f>SUM(B298:AC298)</f>
        <v>190</v>
      </c>
    </row>
    <row r="299" spans="1:31" ht="33" customHeight="1" thickBot="1" x14ac:dyDescent="0.3">
      <c r="A299" s="228" t="s">
        <v>75</v>
      </c>
      <c r="B299" s="237"/>
      <c r="C299" s="218"/>
      <c r="D299" s="201">
        <v>10</v>
      </c>
      <c r="E299" s="201">
        <v>10</v>
      </c>
      <c r="F299" s="201">
        <v>10</v>
      </c>
      <c r="G299" s="201">
        <v>10</v>
      </c>
      <c r="H299" s="201">
        <v>10</v>
      </c>
      <c r="I299" s="217"/>
      <c r="J299" s="218"/>
      <c r="K299" s="201">
        <v>20</v>
      </c>
      <c r="L299" s="236">
        <v>20</v>
      </c>
      <c r="M299" s="231">
        <v>20</v>
      </c>
      <c r="N299" s="201">
        <v>20</v>
      </c>
      <c r="O299" s="201">
        <v>20</v>
      </c>
      <c r="P299" s="217"/>
      <c r="Q299" s="218"/>
      <c r="R299" s="201">
        <v>20</v>
      </c>
      <c r="S299" s="201">
        <v>20</v>
      </c>
      <c r="T299" s="201">
        <v>20</v>
      </c>
      <c r="U299" s="201">
        <v>20</v>
      </c>
      <c r="V299" s="201">
        <v>20</v>
      </c>
      <c r="W299" s="217"/>
      <c r="X299" s="218"/>
      <c r="Y299" s="201">
        <v>40</v>
      </c>
      <c r="Z299" s="201">
        <v>40</v>
      </c>
      <c r="AA299" s="201">
        <v>40</v>
      </c>
      <c r="AB299" s="201">
        <v>40</v>
      </c>
      <c r="AC299" s="245">
        <v>0</v>
      </c>
      <c r="AD299" s="241">
        <f t="shared" ref="AD299" si="34">SUM(B299:AC299)</f>
        <v>410</v>
      </c>
    </row>
    <row r="300" spans="1:31" ht="33" customHeight="1" thickBot="1" x14ac:dyDescent="0.3">
      <c r="A300" s="229"/>
      <c r="B300" s="238">
        <f t="shared" ref="B300:AD300" si="35">SUM(B298:B299)</f>
        <v>0</v>
      </c>
      <c r="C300" s="222">
        <f t="shared" si="35"/>
        <v>0</v>
      </c>
      <c r="D300" s="223">
        <f t="shared" si="35"/>
        <v>20</v>
      </c>
      <c r="E300" s="223">
        <f t="shared" si="35"/>
        <v>20</v>
      </c>
      <c r="F300" s="223">
        <f t="shared" si="35"/>
        <v>20</v>
      </c>
      <c r="G300" s="223">
        <f t="shared" si="35"/>
        <v>20</v>
      </c>
      <c r="H300" s="224">
        <f t="shared" si="35"/>
        <v>20</v>
      </c>
      <c r="I300" s="221">
        <f t="shared" si="35"/>
        <v>0</v>
      </c>
      <c r="J300" s="222">
        <f t="shared" si="35"/>
        <v>0</v>
      </c>
      <c r="K300" s="223">
        <f t="shared" si="35"/>
        <v>30</v>
      </c>
      <c r="L300" s="239">
        <f t="shared" si="35"/>
        <v>30</v>
      </c>
      <c r="M300" s="232">
        <f t="shared" si="35"/>
        <v>30</v>
      </c>
      <c r="N300" s="223">
        <f t="shared" si="35"/>
        <v>30</v>
      </c>
      <c r="O300" s="225">
        <f t="shared" si="35"/>
        <v>30</v>
      </c>
      <c r="P300" s="221">
        <f t="shared" si="35"/>
        <v>0</v>
      </c>
      <c r="Q300" s="222">
        <f t="shared" si="35"/>
        <v>0</v>
      </c>
      <c r="R300" s="223">
        <f t="shared" si="35"/>
        <v>30</v>
      </c>
      <c r="S300" s="223">
        <f t="shared" si="35"/>
        <v>30</v>
      </c>
      <c r="T300" s="223">
        <f t="shared" si="35"/>
        <v>30</v>
      </c>
      <c r="U300" s="226">
        <f t="shared" si="35"/>
        <v>30</v>
      </c>
      <c r="V300" s="224">
        <f t="shared" si="35"/>
        <v>30</v>
      </c>
      <c r="W300" s="221">
        <f t="shared" si="35"/>
        <v>0</v>
      </c>
      <c r="X300" s="222">
        <f t="shared" si="35"/>
        <v>0</v>
      </c>
      <c r="Y300" s="223">
        <f t="shared" si="35"/>
        <v>50</v>
      </c>
      <c r="Z300" s="223">
        <f t="shared" si="35"/>
        <v>50</v>
      </c>
      <c r="AA300" s="223">
        <f t="shared" si="35"/>
        <v>50</v>
      </c>
      <c r="AB300" s="223">
        <f t="shared" si="35"/>
        <v>50</v>
      </c>
      <c r="AC300" s="246">
        <f t="shared" si="35"/>
        <v>0</v>
      </c>
      <c r="AD300" s="242">
        <f t="shared" si="35"/>
        <v>600</v>
      </c>
      <c r="AE300" s="191" t="s">
        <v>72</v>
      </c>
    </row>
    <row r="301" spans="1:31" ht="33" customHeight="1" thickBot="1" x14ac:dyDescent="0.3">
      <c r="A301" s="185"/>
      <c r="B301" s="192"/>
      <c r="C301" s="192"/>
      <c r="D301" s="192"/>
      <c r="E301" s="192"/>
      <c r="F301" s="192"/>
      <c r="G301" s="193"/>
      <c r="H301" s="191">
        <f>SUM(B300:H300)</f>
        <v>100</v>
      </c>
      <c r="I301" s="192"/>
      <c r="J301" s="192"/>
      <c r="K301" s="192"/>
      <c r="L301" s="192"/>
      <c r="M301" s="192"/>
      <c r="N301" s="193"/>
      <c r="O301" s="191">
        <f>SUM(I300:O300)</f>
        <v>150</v>
      </c>
      <c r="P301" s="192"/>
      <c r="Q301" s="192"/>
      <c r="R301" s="192"/>
      <c r="S301" s="192"/>
      <c r="T301" s="192"/>
      <c r="U301" s="193"/>
      <c r="V301" s="191">
        <f>SUM(P300:V300)</f>
        <v>150</v>
      </c>
      <c r="W301" s="192"/>
      <c r="X301" s="192"/>
      <c r="Y301" s="192"/>
      <c r="Z301" s="192"/>
      <c r="AA301" s="192"/>
      <c r="AB301" s="193"/>
      <c r="AC301" s="191">
        <f>SUM(W300:AC300)</f>
        <v>200</v>
      </c>
      <c r="AD301" s="220">
        <f>AD300/60</f>
        <v>10</v>
      </c>
      <c r="AE301" s="191" t="s">
        <v>73</v>
      </c>
    </row>
    <row r="302" spans="1:31" ht="21" customHeight="1" thickBot="1" x14ac:dyDescent="0.3">
      <c r="A302" s="185"/>
      <c r="B302" s="192"/>
      <c r="C302" s="192"/>
      <c r="D302" s="192"/>
      <c r="E302" s="192"/>
      <c r="F302" s="192"/>
      <c r="G302" s="193"/>
      <c r="H302" s="191"/>
      <c r="I302" s="192"/>
      <c r="J302" s="192"/>
      <c r="K302" s="192"/>
      <c r="L302" s="192"/>
      <c r="M302" s="192"/>
      <c r="N302" s="193"/>
      <c r="O302" s="191"/>
      <c r="P302" s="192"/>
      <c r="Q302" s="192"/>
      <c r="R302" s="192"/>
      <c r="S302" s="192"/>
      <c r="T302" s="192"/>
      <c r="U302" s="193"/>
      <c r="V302" s="191"/>
      <c r="W302" s="192"/>
      <c r="X302" s="192"/>
      <c r="Y302" s="192"/>
      <c r="Z302" s="192"/>
      <c r="AA302" s="192"/>
      <c r="AB302" s="193"/>
      <c r="AC302" s="191"/>
      <c r="AD302" s="200"/>
      <c r="AE302" s="191"/>
    </row>
    <row r="303" spans="1:31" ht="21" customHeight="1" x14ac:dyDescent="0.25">
      <c r="A303" s="271"/>
      <c r="B303" s="339" t="s">
        <v>80</v>
      </c>
      <c r="C303" s="340"/>
      <c r="D303" s="340"/>
      <c r="E303" s="340"/>
      <c r="F303" s="340"/>
      <c r="G303" s="340"/>
      <c r="H303" s="341"/>
      <c r="I303" s="339" t="s">
        <v>81</v>
      </c>
      <c r="J303" s="340"/>
      <c r="K303" s="340"/>
      <c r="L303" s="340"/>
      <c r="M303" s="340"/>
      <c r="N303" s="340"/>
      <c r="O303" s="341"/>
      <c r="P303" s="339" t="s">
        <v>82</v>
      </c>
      <c r="Q303" s="340"/>
      <c r="R303" s="340"/>
      <c r="S303" s="340"/>
      <c r="T303" s="340"/>
      <c r="U303" s="340"/>
      <c r="V303" s="341"/>
      <c r="W303" s="339" t="s">
        <v>83</v>
      </c>
      <c r="X303" s="340"/>
      <c r="Y303" s="340"/>
      <c r="Z303" s="340"/>
      <c r="AA303" s="340"/>
      <c r="AB303" s="340"/>
      <c r="AC303" s="341"/>
      <c r="AD303" s="272"/>
      <c r="AE303" s="273"/>
    </row>
    <row r="304" spans="1:31" ht="21" customHeight="1" thickBot="1" x14ac:dyDescent="0.3">
      <c r="A304" s="274" t="s">
        <v>84</v>
      </c>
      <c r="B304" s="275"/>
      <c r="C304" s="276"/>
      <c r="D304" s="276"/>
      <c r="E304" s="276"/>
      <c r="F304" s="346">
        <v>60000</v>
      </c>
      <c r="G304" s="346"/>
      <c r="H304" s="347"/>
      <c r="I304" s="275"/>
      <c r="J304" s="276"/>
      <c r="K304" s="276"/>
      <c r="L304" s="276"/>
      <c r="M304" s="346">
        <v>90000</v>
      </c>
      <c r="N304" s="346"/>
      <c r="O304" s="347"/>
      <c r="P304" s="275"/>
      <c r="Q304" s="276"/>
      <c r="R304" s="276"/>
      <c r="S304" s="276"/>
      <c r="T304" s="346">
        <v>90000</v>
      </c>
      <c r="U304" s="346"/>
      <c r="V304" s="347"/>
      <c r="W304" s="275"/>
      <c r="X304" s="276"/>
      <c r="Y304" s="276"/>
      <c r="Z304" s="276"/>
      <c r="AA304" s="346">
        <v>120000</v>
      </c>
      <c r="AB304" s="346"/>
      <c r="AC304" s="347"/>
      <c r="AD304" s="277">
        <f>F304+M304+T304+AA304</f>
        <v>360000</v>
      </c>
      <c r="AE304" s="278" t="s">
        <v>85</v>
      </c>
    </row>
    <row r="305" spans="1:31" ht="21" customHeight="1" x14ac:dyDescent="0.25">
      <c r="A305" s="185"/>
      <c r="B305" s="192"/>
      <c r="C305" s="192"/>
      <c r="D305" s="192"/>
      <c r="E305" s="192"/>
      <c r="F305" s="192"/>
      <c r="G305" s="193"/>
      <c r="H305" s="191"/>
      <c r="I305" s="192"/>
      <c r="J305" s="192"/>
      <c r="K305" s="192"/>
      <c r="L305" s="192"/>
      <c r="M305" s="192"/>
      <c r="N305" s="193"/>
      <c r="O305" s="191"/>
      <c r="P305" s="192"/>
      <c r="Q305" s="192"/>
      <c r="R305" s="192"/>
      <c r="S305" s="192"/>
      <c r="T305" s="192"/>
      <c r="U305" s="193"/>
      <c r="V305" s="191"/>
      <c r="W305" s="192"/>
      <c r="X305" s="192"/>
      <c r="Y305" s="192"/>
      <c r="Z305" s="192"/>
      <c r="AA305" s="192"/>
      <c r="AB305" s="193"/>
      <c r="AC305" s="191"/>
      <c r="AD305" s="200"/>
      <c r="AE305" s="191"/>
    </row>
    <row r="306" spans="1:31" ht="21" customHeight="1" x14ac:dyDescent="0.25">
      <c r="A306" s="197"/>
      <c r="B306" s="199"/>
      <c r="I306" s="196"/>
      <c r="J306" s="195"/>
    </row>
    <row r="307" spans="1:31" ht="33" customHeight="1" x14ac:dyDescent="0.25"/>
    <row r="308" spans="1:31" ht="33" customHeight="1" x14ac:dyDescent="0.25"/>
    <row r="309" spans="1:31" ht="33" customHeight="1" x14ac:dyDescent="0.25">
      <c r="A309" s="186" t="s">
        <v>78</v>
      </c>
    </row>
    <row r="310" spans="1:31" ht="33" customHeight="1" x14ac:dyDescent="0.25">
      <c r="A310" s="186" t="s">
        <v>87</v>
      </c>
    </row>
    <row r="311" spans="1:31" ht="33" customHeight="1" thickBot="1" x14ac:dyDescent="0.3">
      <c r="A311" s="194" t="s">
        <v>105</v>
      </c>
    </row>
    <row r="312" spans="1:31" ht="33" customHeight="1" thickBot="1" x14ac:dyDescent="0.3">
      <c r="A312" s="333" t="s">
        <v>62</v>
      </c>
      <c r="B312" s="351" t="s">
        <v>76</v>
      </c>
      <c r="C312" s="352"/>
      <c r="D312" s="352"/>
      <c r="E312" s="352"/>
      <c r="F312" s="352"/>
      <c r="G312" s="352"/>
      <c r="H312" s="352"/>
      <c r="I312" s="352"/>
      <c r="J312" s="352"/>
      <c r="K312" s="352"/>
      <c r="L312" s="353"/>
      <c r="M312" s="354" t="s">
        <v>77</v>
      </c>
      <c r="N312" s="352"/>
      <c r="O312" s="352"/>
      <c r="P312" s="352"/>
      <c r="Q312" s="352"/>
      <c r="R312" s="352"/>
      <c r="S312" s="352"/>
      <c r="T312" s="352"/>
      <c r="U312" s="352"/>
      <c r="V312" s="352"/>
      <c r="W312" s="352"/>
      <c r="X312" s="352"/>
      <c r="Y312" s="352"/>
      <c r="Z312" s="352"/>
      <c r="AA312" s="352"/>
      <c r="AB312" s="352"/>
      <c r="AC312" s="353"/>
      <c r="AD312" s="348" t="s">
        <v>63</v>
      </c>
    </row>
    <row r="313" spans="1:31" ht="33" customHeight="1" thickBot="1" x14ac:dyDescent="0.3">
      <c r="A313" s="334"/>
      <c r="B313" s="247" t="s">
        <v>64</v>
      </c>
      <c r="C313" s="248" t="s">
        <v>65</v>
      </c>
      <c r="D313" s="248" t="s">
        <v>66</v>
      </c>
      <c r="E313" s="248" t="s">
        <v>67</v>
      </c>
      <c r="F313" s="248" t="s">
        <v>68</v>
      </c>
      <c r="G313" s="248" t="s">
        <v>69</v>
      </c>
      <c r="H313" s="249" t="s">
        <v>70</v>
      </c>
      <c r="I313" s="250" t="s">
        <v>64</v>
      </c>
      <c r="J313" s="248" t="s">
        <v>65</v>
      </c>
      <c r="K313" s="248" t="s">
        <v>66</v>
      </c>
      <c r="L313" s="251" t="s">
        <v>67</v>
      </c>
      <c r="M313" s="270" t="s">
        <v>68</v>
      </c>
      <c r="N313" s="252" t="s">
        <v>69</v>
      </c>
      <c r="O313" s="253" t="s">
        <v>70</v>
      </c>
      <c r="P313" s="254" t="s">
        <v>64</v>
      </c>
      <c r="Q313" s="252" t="s">
        <v>65</v>
      </c>
      <c r="R313" s="252" t="s">
        <v>66</v>
      </c>
      <c r="S313" s="252" t="s">
        <v>67</v>
      </c>
      <c r="T313" s="252" t="s">
        <v>68</v>
      </c>
      <c r="U313" s="252" t="s">
        <v>69</v>
      </c>
      <c r="V313" s="253" t="s">
        <v>70</v>
      </c>
      <c r="W313" s="254" t="s">
        <v>64</v>
      </c>
      <c r="X313" s="252" t="s">
        <v>65</v>
      </c>
      <c r="Y313" s="252" t="s">
        <v>66</v>
      </c>
      <c r="Z313" s="252" t="s">
        <v>67</v>
      </c>
      <c r="AA313" s="252" t="s">
        <v>68</v>
      </c>
      <c r="AB313" s="252" t="s">
        <v>69</v>
      </c>
      <c r="AC313" s="255" t="s">
        <v>70</v>
      </c>
      <c r="AD313" s="349"/>
    </row>
    <row r="314" spans="1:31" ht="33" customHeight="1" thickBot="1" x14ac:dyDescent="0.3">
      <c r="A314" s="335"/>
      <c r="B314" s="233">
        <v>21</v>
      </c>
      <c r="C314" s="204">
        <v>22</v>
      </c>
      <c r="D314" s="205">
        <v>23</v>
      </c>
      <c r="E314" s="205">
        <v>24</v>
      </c>
      <c r="F314" s="205">
        <v>25</v>
      </c>
      <c r="G314" s="205">
        <v>26</v>
      </c>
      <c r="H314" s="206">
        <v>27</v>
      </c>
      <c r="I314" s="203">
        <v>28</v>
      </c>
      <c r="J314" s="204">
        <v>29</v>
      </c>
      <c r="K314" s="205">
        <v>30</v>
      </c>
      <c r="L314" s="234">
        <v>31</v>
      </c>
      <c r="M314" s="230">
        <v>1</v>
      </c>
      <c r="N314" s="207">
        <v>2</v>
      </c>
      <c r="O314" s="208">
        <v>3</v>
      </c>
      <c r="P314" s="209">
        <v>4</v>
      </c>
      <c r="Q314" s="210">
        <v>5</v>
      </c>
      <c r="R314" s="211">
        <v>6</v>
      </c>
      <c r="S314" s="211">
        <v>7</v>
      </c>
      <c r="T314" s="211">
        <v>8</v>
      </c>
      <c r="U314" s="212">
        <v>9</v>
      </c>
      <c r="V314" s="213">
        <v>10</v>
      </c>
      <c r="W314" s="209">
        <v>11</v>
      </c>
      <c r="X314" s="210">
        <v>12</v>
      </c>
      <c r="Y314" s="211">
        <v>13</v>
      </c>
      <c r="Z314" s="211">
        <v>14</v>
      </c>
      <c r="AA314" s="211">
        <v>15</v>
      </c>
      <c r="AB314" s="211">
        <v>16</v>
      </c>
      <c r="AC314" s="243">
        <v>17</v>
      </c>
      <c r="AD314" s="350"/>
    </row>
    <row r="315" spans="1:31" ht="33" customHeight="1" x14ac:dyDescent="0.25">
      <c r="A315" s="227" t="s">
        <v>74</v>
      </c>
      <c r="B315" s="235"/>
      <c r="C315" s="215"/>
      <c r="D315" s="201">
        <v>10</v>
      </c>
      <c r="E315" s="201">
        <v>10</v>
      </c>
      <c r="F315" s="201">
        <v>10</v>
      </c>
      <c r="G315" s="201">
        <v>10</v>
      </c>
      <c r="H315" s="201">
        <v>10</v>
      </c>
      <c r="I315" s="214"/>
      <c r="J315" s="215"/>
      <c r="K315" s="201">
        <v>10</v>
      </c>
      <c r="L315" s="236">
        <v>10</v>
      </c>
      <c r="M315" s="231">
        <v>10</v>
      </c>
      <c r="N315" s="201">
        <v>10</v>
      </c>
      <c r="O315" s="201">
        <v>10</v>
      </c>
      <c r="P315" s="214"/>
      <c r="Q315" s="215"/>
      <c r="R315" s="201">
        <v>10</v>
      </c>
      <c r="S315" s="201">
        <v>10</v>
      </c>
      <c r="T315" s="201">
        <v>10</v>
      </c>
      <c r="U315" s="201">
        <v>10</v>
      </c>
      <c r="V315" s="201">
        <v>10</v>
      </c>
      <c r="W315" s="214"/>
      <c r="X315" s="215"/>
      <c r="Y315" s="201">
        <v>10</v>
      </c>
      <c r="Z315" s="201">
        <v>10</v>
      </c>
      <c r="AA315" s="201">
        <v>10</v>
      </c>
      <c r="AB315" s="201">
        <v>10</v>
      </c>
      <c r="AC315" s="244">
        <v>0</v>
      </c>
      <c r="AD315" s="240">
        <f>SUM(B315:AC315)</f>
        <v>190</v>
      </c>
    </row>
    <row r="316" spans="1:31" ht="33" customHeight="1" thickBot="1" x14ac:dyDescent="0.3">
      <c r="A316" s="228" t="s">
        <v>75</v>
      </c>
      <c r="B316" s="237"/>
      <c r="C316" s="218"/>
      <c r="D316" s="201">
        <v>10</v>
      </c>
      <c r="E316" s="201">
        <v>10</v>
      </c>
      <c r="F316" s="201">
        <v>10</v>
      </c>
      <c r="G316" s="201">
        <v>10</v>
      </c>
      <c r="H316" s="201">
        <v>10</v>
      </c>
      <c r="I316" s="217"/>
      <c r="J316" s="218"/>
      <c r="K316" s="201">
        <v>20</v>
      </c>
      <c r="L316" s="236">
        <v>20</v>
      </c>
      <c r="M316" s="231">
        <v>20</v>
      </c>
      <c r="N316" s="201">
        <v>20</v>
      </c>
      <c r="O316" s="201">
        <v>20</v>
      </c>
      <c r="P316" s="217"/>
      <c r="Q316" s="218"/>
      <c r="R316" s="201">
        <v>20</v>
      </c>
      <c r="S316" s="201">
        <v>20</v>
      </c>
      <c r="T316" s="201">
        <v>20</v>
      </c>
      <c r="U316" s="201">
        <v>20</v>
      </c>
      <c r="V316" s="201">
        <v>20</v>
      </c>
      <c r="W316" s="217"/>
      <c r="X316" s="218"/>
      <c r="Y316" s="201">
        <v>40</v>
      </c>
      <c r="Z316" s="201">
        <v>40</v>
      </c>
      <c r="AA316" s="201">
        <v>40</v>
      </c>
      <c r="AB316" s="201">
        <v>40</v>
      </c>
      <c r="AC316" s="245">
        <v>0</v>
      </c>
      <c r="AD316" s="241">
        <f t="shared" ref="AD316" si="36">SUM(B316:AC316)</f>
        <v>410</v>
      </c>
    </row>
    <row r="317" spans="1:31" ht="33" customHeight="1" thickBot="1" x14ac:dyDescent="0.3">
      <c r="A317" s="229"/>
      <c r="B317" s="238">
        <f t="shared" ref="B317:AD317" si="37">SUM(B315:B316)</f>
        <v>0</v>
      </c>
      <c r="C317" s="222">
        <f t="shared" si="37"/>
        <v>0</v>
      </c>
      <c r="D317" s="223">
        <f t="shared" si="37"/>
        <v>20</v>
      </c>
      <c r="E317" s="223">
        <f t="shared" si="37"/>
        <v>20</v>
      </c>
      <c r="F317" s="223">
        <f t="shared" si="37"/>
        <v>20</v>
      </c>
      <c r="G317" s="223">
        <f t="shared" si="37"/>
        <v>20</v>
      </c>
      <c r="H317" s="224">
        <f t="shared" si="37"/>
        <v>20</v>
      </c>
      <c r="I317" s="221">
        <f t="shared" si="37"/>
        <v>0</v>
      </c>
      <c r="J317" s="222">
        <f t="shared" si="37"/>
        <v>0</v>
      </c>
      <c r="K317" s="223">
        <f t="shared" si="37"/>
        <v>30</v>
      </c>
      <c r="L317" s="239">
        <f t="shared" si="37"/>
        <v>30</v>
      </c>
      <c r="M317" s="232">
        <f t="shared" si="37"/>
        <v>30</v>
      </c>
      <c r="N317" s="223">
        <f t="shared" si="37"/>
        <v>30</v>
      </c>
      <c r="O317" s="225">
        <f t="shared" si="37"/>
        <v>30</v>
      </c>
      <c r="P317" s="221">
        <f t="shared" si="37"/>
        <v>0</v>
      </c>
      <c r="Q317" s="222">
        <f t="shared" si="37"/>
        <v>0</v>
      </c>
      <c r="R317" s="223">
        <f t="shared" si="37"/>
        <v>30</v>
      </c>
      <c r="S317" s="223">
        <f t="shared" si="37"/>
        <v>30</v>
      </c>
      <c r="T317" s="223">
        <f t="shared" si="37"/>
        <v>30</v>
      </c>
      <c r="U317" s="226">
        <f t="shared" si="37"/>
        <v>30</v>
      </c>
      <c r="V317" s="224">
        <f t="shared" si="37"/>
        <v>30</v>
      </c>
      <c r="W317" s="221">
        <f t="shared" si="37"/>
        <v>0</v>
      </c>
      <c r="X317" s="222">
        <f t="shared" si="37"/>
        <v>0</v>
      </c>
      <c r="Y317" s="223">
        <f t="shared" si="37"/>
        <v>50</v>
      </c>
      <c r="Z317" s="223">
        <f t="shared" si="37"/>
        <v>50</v>
      </c>
      <c r="AA317" s="223">
        <f t="shared" si="37"/>
        <v>50</v>
      </c>
      <c r="AB317" s="223">
        <f t="shared" si="37"/>
        <v>50</v>
      </c>
      <c r="AC317" s="246">
        <f t="shared" si="37"/>
        <v>0</v>
      </c>
      <c r="AD317" s="242">
        <f t="shared" si="37"/>
        <v>600</v>
      </c>
      <c r="AE317" s="191" t="s">
        <v>72</v>
      </c>
    </row>
    <row r="318" spans="1:31" ht="33" customHeight="1" thickBot="1" x14ac:dyDescent="0.3">
      <c r="A318" s="185"/>
      <c r="B318" s="192"/>
      <c r="C318" s="192"/>
      <c r="D318" s="192"/>
      <c r="E318" s="192"/>
      <c r="F318" s="192"/>
      <c r="G318" s="193"/>
      <c r="H318" s="191">
        <f>SUM(B317:H317)</f>
        <v>100</v>
      </c>
      <c r="I318" s="192"/>
      <c r="J318" s="192"/>
      <c r="K318" s="192"/>
      <c r="L318" s="192"/>
      <c r="M318" s="192"/>
      <c r="N318" s="193"/>
      <c r="O318" s="191">
        <f>SUM(I317:O317)</f>
        <v>150</v>
      </c>
      <c r="P318" s="192"/>
      <c r="Q318" s="192"/>
      <c r="R318" s="192"/>
      <c r="S318" s="192"/>
      <c r="T318" s="192"/>
      <c r="U318" s="193"/>
      <c r="V318" s="191">
        <f>SUM(P317:V317)</f>
        <v>150</v>
      </c>
      <c r="W318" s="192"/>
      <c r="X318" s="192"/>
      <c r="Y318" s="192"/>
      <c r="Z318" s="192"/>
      <c r="AA318" s="192"/>
      <c r="AB318" s="193"/>
      <c r="AC318" s="191">
        <f>SUM(W317:AC317)</f>
        <v>200</v>
      </c>
      <c r="AD318" s="220">
        <f>AD317/60</f>
        <v>10</v>
      </c>
      <c r="AE318" s="191" t="s">
        <v>73</v>
      </c>
    </row>
    <row r="319" spans="1:31" ht="21" customHeight="1" thickBot="1" x14ac:dyDescent="0.3">
      <c r="A319" s="185"/>
      <c r="B319" s="192"/>
      <c r="C319" s="192"/>
      <c r="D319" s="192"/>
      <c r="E319" s="192"/>
      <c r="F319" s="192"/>
      <c r="G319" s="193"/>
      <c r="H319" s="191"/>
      <c r="I319" s="192"/>
      <c r="J319" s="192"/>
      <c r="K319" s="192"/>
      <c r="L319" s="192"/>
      <c r="M319" s="192"/>
      <c r="N319" s="193"/>
      <c r="O319" s="191"/>
      <c r="P319" s="192"/>
      <c r="Q319" s="192"/>
      <c r="R319" s="192"/>
      <c r="S319" s="192"/>
      <c r="T319" s="192"/>
      <c r="U319" s="193"/>
      <c r="V319" s="191"/>
      <c r="W319" s="192"/>
      <c r="X319" s="192"/>
      <c r="Y319" s="192"/>
      <c r="Z319" s="192"/>
      <c r="AA319" s="192"/>
      <c r="AB319" s="193"/>
      <c r="AC319" s="191"/>
      <c r="AD319" s="200"/>
      <c r="AE319" s="191"/>
    </row>
    <row r="320" spans="1:31" ht="21" customHeight="1" x14ac:dyDescent="0.25">
      <c r="A320" s="271"/>
      <c r="B320" s="339" t="s">
        <v>80</v>
      </c>
      <c r="C320" s="340"/>
      <c r="D320" s="340"/>
      <c r="E320" s="340"/>
      <c r="F320" s="340"/>
      <c r="G320" s="340"/>
      <c r="H320" s="341"/>
      <c r="I320" s="339" t="s">
        <v>81</v>
      </c>
      <c r="J320" s="340"/>
      <c r="K320" s="340"/>
      <c r="L320" s="340"/>
      <c r="M320" s="340"/>
      <c r="N320" s="340"/>
      <c r="O320" s="341"/>
      <c r="P320" s="339" t="s">
        <v>82</v>
      </c>
      <c r="Q320" s="340"/>
      <c r="R320" s="340"/>
      <c r="S320" s="340"/>
      <c r="T320" s="340"/>
      <c r="U320" s="340"/>
      <c r="V320" s="341"/>
      <c r="W320" s="339" t="s">
        <v>83</v>
      </c>
      <c r="X320" s="340"/>
      <c r="Y320" s="340"/>
      <c r="Z320" s="340"/>
      <c r="AA320" s="340"/>
      <c r="AB320" s="340"/>
      <c r="AC320" s="341"/>
      <c r="AD320" s="272"/>
      <c r="AE320" s="273"/>
    </row>
    <row r="321" spans="1:31" ht="21" customHeight="1" thickBot="1" x14ac:dyDescent="0.3">
      <c r="A321" s="274" t="s">
        <v>84</v>
      </c>
      <c r="B321" s="275"/>
      <c r="C321" s="276"/>
      <c r="D321" s="276"/>
      <c r="E321" s="276"/>
      <c r="F321" s="346">
        <v>60000</v>
      </c>
      <c r="G321" s="346"/>
      <c r="H321" s="347"/>
      <c r="I321" s="275"/>
      <c r="J321" s="276"/>
      <c r="K321" s="276"/>
      <c r="L321" s="276"/>
      <c r="M321" s="346">
        <v>90000</v>
      </c>
      <c r="N321" s="346"/>
      <c r="O321" s="347"/>
      <c r="P321" s="275"/>
      <c r="Q321" s="276"/>
      <c r="R321" s="276"/>
      <c r="S321" s="276"/>
      <c r="T321" s="346">
        <v>90000</v>
      </c>
      <c r="U321" s="346"/>
      <c r="V321" s="347"/>
      <c r="W321" s="275"/>
      <c r="X321" s="276"/>
      <c r="Y321" s="276"/>
      <c r="Z321" s="276"/>
      <c r="AA321" s="346">
        <v>120000</v>
      </c>
      <c r="AB321" s="346"/>
      <c r="AC321" s="347"/>
      <c r="AD321" s="277">
        <f>F321+M321+T321+AA321</f>
        <v>360000</v>
      </c>
      <c r="AE321" s="278" t="s">
        <v>85</v>
      </c>
    </row>
    <row r="322" spans="1:31" ht="21" customHeight="1" x14ac:dyDescent="0.25">
      <c r="A322" s="185"/>
      <c r="B322" s="192"/>
      <c r="C322" s="192"/>
      <c r="D322" s="192"/>
      <c r="E322" s="192"/>
      <c r="F322" s="192"/>
      <c r="G322" s="193"/>
      <c r="H322" s="191"/>
      <c r="I322" s="192"/>
      <c r="J322" s="192"/>
      <c r="K322" s="192"/>
      <c r="L322" s="192"/>
      <c r="M322" s="192"/>
      <c r="N322" s="193"/>
      <c r="O322" s="191"/>
      <c r="P322" s="192"/>
      <c r="Q322" s="192"/>
      <c r="R322" s="192"/>
      <c r="S322" s="192"/>
      <c r="T322" s="192"/>
      <c r="U322" s="193"/>
      <c r="V322" s="191"/>
      <c r="W322" s="192"/>
      <c r="X322" s="192"/>
      <c r="Y322" s="192"/>
      <c r="Z322" s="192"/>
      <c r="AA322" s="192"/>
      <c r="AB322" s="193"/>
      <c r="AC322" s="191"/>
      <c r="AD322" s="200"/>
      <c r="AE322" s="191"/>
    </row>
    <row r="323" spans="1:31" ht="21" customHeight="1" x14ac:dyDescent="0.25">
      <c r="A323" s="197"/>
      <c r="B323" s="199"/>
      <c r="I323" s="196"/>
      <c r="J323" s="195"/>
    </row>
    <row r="324" spans="1:31" ht="33" customHeight="1" x14ac:dyDescent="0.25"/>
    <row r="325" spans="1:31" ht="33" customHeight="1" x14ac:dyDescent="0.25"/>
    <row r="326" spans="1:31" ht="33" customHeight="1" x14ac:dyDescent="0.25">
      <c r="A326" s="186" t="s">
        <v>78</v>
      </c>
    </row>
    <row r="327" spans="1:31" ht="33" customHeight="1" x14ac:dyDescent="0.25">
      <c r="A327" s="186" t="s">
        <v>87</v>
      </c>
    </row>
    <row r="328" spans="1:31" ht="33" customHeight="1" thickBot="1" x14ac:dyDescent="0.3">
      <c r="A328" s="194" t="s">
        <v>106</v>
      </c>
    </row>
    <row r="329" spans="1:31" ht="33" customHeight="1" thickBot="1" x14ac:dyDescent="0.3">
      <c r="A329" s="333" t="s">
        <v>62</v>
      </c>
      <c r="B329" s="351" t="s">
        <v>76</v>
      </c>
      <c r="C329" s="352"/>
      <c r="D329" s="352"/>
      <c r="E329" s="352"/>
      <c r="F329" s="352"/>
      <c r="G329" s="352"/>
      <c r="H329" s="352"/>
      <c r="I329" s="352"/>
      <c r="J329" s="352"/>
      <c r="K329" s="352"/>
      <c r="L329" s="353"/>
      <c r="M329" s="354" t="s">
        <v>77</v>
      </c>
      <c r="N329" s="352"/>
      <c r="O329" s="352"/>
      <c r="P329" s="352"/>
      <c r="Q329" s="352"/>
      <c r="R329" s="352"/>
      <c r="S329" s="352"/>
      <c r="T329" s="352"/>
      <c r="U329" s="352"/>
      <c r="V329" s="352"/>
      <c r="W329" s="352"/>
      <c r="X329" s="352"/>
      <c r="Y329" s="352"/>
      <c r="Z329" s="352"/>
      <c r="AA329" s="352"/>
      <c r="AB329" s="352"/>
      <c r="AC329" s="353"/>
      <c r="AD329" s="348" t="s">
        <v>63</v>
      </c>
    </row>
    <row r="330" spans="1:31" ht="33" customHeight="1" thickBot="1" x14ac:dyDescent="0.3">
      <c r="A330" s="334"/>
      <c r="B330" s="247" t="s">
        <v>64</v>
      </c>
      <c r="C330" s="248" t="s">
        <v>65</v>
      </c>
      <c r="D330" s="248" t="s">
        <v>66</v>
      </c>
      <c r="E330" s="248" t="s">
        <v>67</v>
      </c>
      <c r="F330" s="248" t="s">
        <v>68</v>
      </c>
      <c r="G330" s="248" t="s">
        <v>69</v>
      </c>
      <c r="H330" s="249" t="s">
        <v>70</v>
      </c>
      <c r="I330" s="250" t="s">
        <v>64</v>
      </c>
      <c r="J330" s="248" t="s">
        <v>65</v>
      </c>
      <c r="K330" s="248" t="s">
        <v>66</v>
      </c>
      <c r="L330" s="251" t="s">
        <v>67</v>
      </c>
      <c r="M330" s="270" t="s">
        <v>68</v>
      </c>
      <c r="N330" s="252" t="s">
        <v>69</v>
      </c>
      <c r="O330" s="253" t="s">
        <v>70</v>
      </c>
      <c r="P330" s="254" t="s">
        <v>64</v>
      </c>
      <c r="Q330" s="252" t="s">
        <v>65</v>
      </c>
      <c r="R330" s="252" t="s">
        <v>66</v>
      </c>
      <c r="S330" s="252" t="s">
        <v>67</v>
      </c>
      <c r="T330" s="252" t="s">
        <v>68</v>
      </c>
      <c r="U330" s="252" t="s">
        <v>69</v>
      </c>
      <c r="V330" s="253" t="s">
        <v>70</v>
      </c>
      <c r="W330" s="254" t="s">
        <v>64</v>
      </c>
      <c r="X330" s="252" t="s">
        <v>65</v>
      </c>
      <c r="Y330" s="252" t="s">
        <v>66</v>
      </c>
      <c r="Z330" s="252" t="s">
        <v>67</v>
      </c>
      <c r="AA330" s="252" t="s">
        <v>68</v>
      </c>
      <c r="AB330" s="252" t="s">
        <v>69</v>
      </c>
      <c r="AC330" s="255" t="s">
        <v>70</v>
      </c>
      <c r="AD330" s="349"/>
    </row>
    <row r="331" spans="1:31" ht="33" customHeight="1" thickBot="1" x14ac:dyDescent="0.3">
      <c r="A331" s="335"/>
      <c r="B331" s="233">
        <v>21</v>
      </c>
      <c r="C331" s="204">
        <v>22</v>
      </c>
      <c r="D331" s="205">
        <v>23</v>
      </c>
      <c r="E331" s="205">
        <v>24</v>
      </c>
      <c r="F331" s="205">
        <v>25</v>
      </c>
      <c r="G331" s="205">
        <v>26</v>
      </c>
      <c r="H331" s="206">
        <v>27</v>
      </c>
      <c r="I331" s="203">
        <v>28</v>
      </c>
      <c r="J331" s="204">
        <v>29</v>
      </c>
      <c r="K331" s="205">
        <v>30</v>
      </c>
      <c r="L331" s="234">
        <v>31</v>
      </c>
      <c r="M331" s="230">
        <v>1</v>
      </c>
      <c r="N331" s="207">
        <v>2</v>
      </c>
      <c r="O331" s="208">
        <v>3</v>
      </c>
      <c r="P331" s="209">
        <v>4</v>
      </c>
      <c r="Q331" s="210">
        <v>5</v>
      </c>
      <c r="R331" s="211">
        <v>6</v>
      </c>
      <c r="S331" s="211">
        <v>7</v>
      </c>
      <c r="T331" s="211">
        <v>8</v>
      </c>
      <c r="U331" s="212">
        <v>9</v>
      </c>
      <c r="V331" s="213">
        <v>10</v>
      </c>
      <c r="W331" s="209">
        <v>11</v>
      </c>
      <c r="X331" s="210">
        <v>12</v>
      </c>
      <c r="Y331" s="211">
        <v>13</v>
      </c>
      <c r="Z331" s="211">
        <v>14</v>
      </c>
      <c r="AA331" s="211">
        <v>15</v>
      </c>
      <c r="AB331" s="211">
        <v>16</v>
      </c>
      <c r="AC331" s="243">
        <v>17</v>
      </c>
      <c r="AD331" s="350"/>
    </row>
    <row r="332" spans="1:31" ht="33" customHeight="1" x14ac:dyDescent="0.25">
      <c r="A332" s="227" t="s">
        <v>74</v>
      </c>
      <c r="B332" s="235"/>
      <c r="C332" s="215"/>
      <c r="D332" s="201">
        <v>10</v>
      </c>
      <c r="E332" s="201">
        <v>10</v>
      </c>
      <c r="F332" s="201">
        <v>10</v>
      </c>
      <c r="G332" s="201">
        <v>10</v>
      </c>
      <c r="H332" s="201">
        <v>10</v>
      </c>
      <c r="I332" s="214"/>
      <c r="J332" s="215"/>
      <c r="K332" s="201">
        <v>10</v>
      </c>
      <c r="L332" s="236">
        <v>10</v>
      </c>
      <c r="M332" s="231">
        <v>10</v>
      </c>
      <c r="N332" s="201">
        <v>10</v>
      </c>
      <c r="O332" s="201">
        <v>10</v>
      </c>
      <c r="P332" s="214"/>
      <c r="Q332" s="215"/>
      <c r="R332" s="201">
        <v>10</v>
      </c>
      <c r="S332" s="201">
        <v>10</v>
      </c>
      <c r="T332" s="201">
        <v>10</v>
      </c>
      <c r="U332" s="201">
        <v>10</v>
      </c>
      <c r="V332" s="201">
        <v>10</v>
      </c>
      <c r="W332" s="214"/>
      <c r="X332" s="215"/>
      <c r="Y332" s="201">
        <v>10</v>
      </c>
      <c r="Z332" s="201">
        <v>10</v>
      </c>
      <c r="AA332" s="201">
        <v>10</v>
      </c>
      <c r="AB332" s="201">
        <v>10</v>
      </c>
      <c r="AC332" s="244">
        <v>0</v>
      </c>
      <c r="AD332" s="240">
        <f>SUM(B332:AC332)</f>
        <v>190</v>
      </c>
    </row>
    <row r="333" spans="1:31" ht="33" customHeight="1" thickBot="1" x14ac:dyDescent="0.3">
      <c r="A333" s="228" t="s">
        <v>75</v>
      </c>
      <c r="B333" s="237"/>
      <c r="C333" s="218"/>
      <c r="D333" s="201">
        <v>10</v>
      </c>
      <c r="E333" s="201">
        <v>10</v>
      </c>
      <c r="F333" s="201">
        <v>10</v>
      </c>
      <c r="G333" s="201">
        <v>10</v>
      </c>
      <c r="H333" s="201">
        <v>10</v>
      </c>
      <c r="I333" s="217"/>
      <c r="J333" s="218"/>
      <c r="K333" s="201">
        <v>20</v>
      </c>
      <c r="L333" s="236">
        <v>20</v>
      </c>
      <c r="M333" s="231">
        <v>20</v>
      </c>
      <c r="N333" s="201">
        <v>20</v>
      </c>
      <c r="O333" s="201">
        <v>20</v>
      </c>
      <c r="P333" s="217"/>
      <c r="Q333" s="218"/>
      <c r="R333" s="201">
        <v>20</v>
      </c>
      <c r="S333" s="201">
        <v>20</v>
      </c>
      <c r="T333" s="201">
        <v>20</v>
      </c>
      <c r="U333" s="201">
        <v>20</v>
      </c>
      <c r="V333" s="201">
        <v>20</v>
      </c>
      <c r="W333" s="217"/>
      <c r="X333" s="218"/>
      <c r="Y333" s="201">
        <v>40</v>
      </c>
      <c r="Z333" s="201">
        <v>40</v>
      </c>
      <c r="AA333" s="201">
        <v>40</v>
      </c>
      <c r="AB333" s="201">
        <v>40</v>
      </c>
      <c r="AC333" s="245">
        <v>0</v>
      </c>
      <c r="AD333" s="241">
        <f t="shared" ref="AD333" si="38">SUM(B333:AC333)</f>
        <v>410</v>
      </c>
    </row>
    <row r="334" spans="1:31" ht="33" customHeight="1" thickBot="1" x14ac:dyDescent="0.3">
      <c r="A334" s="229"/>
      <c r="B334" s="238">
        <f t="shared" ref="B334:AD334" si="39">SUM(B332:B333)</f>
        <v>0</v>
      </c>
      <c r="C334" s="222">
        <f t="shared" si="39"/>
        <v>0</v>
      </c>
      <c r="D334" s="223">
        <f t="shared" si="39"/>
        <v>20</v>
      </c>
      <c r="E334" s="223">
        <f t="shared" si="39"/>
        <v>20</v>
      </c>
      <c r="F334" s="223">
        <f t="shared" si="39"/>
        <v>20</v>
      </c>
      <c r="G334" s="223">
        <f t="shared" si="39"/>
        <v>20</v>
      </c>
      <c r="H334" s="224">
        <f t="shared" si="39"/>
        <v>20</v>
      </c>
      <c r="I334" s="221">
        <f t="shared" si="39"/>
        <v>0</v>
      </c>
      <c r="J334" s="222">
        <f t="shared" si="39"/>
        <v>0</v>
      </c>
      <c r="K334" s="223">
        <f t="shared" si="39"/>
        <v>30</v>
      </c>
      <c r="L334" s="239">
        <f t="shared" si="39"/>
        <v>30</v>
      </c>
      <c r="M334" s="232">
        <f t="shared" si="39"/>
        <v>30</v>
      </c>
      <c r="N334" s="223">
        <f t="shared" si="39"/>
        <v>30</v>
      </c>
      <c r="O334" s="225">
        <f t="shared" si="39"/>
        <v>30</v>
      </c>
      <c r="P334" s="221">
        <f t="shared" si="39"/>
        <v>0</v>
      </c>
      <c r="Q334" s="222">
        <f t="shared" si="39"/>
        <v>0</v>
      </c>
      <c r="R334" s="223">
        <f t="shared" si="39"/>
        <v>30</v>
      </c>
      <c r="S334" s="223">
        <f t="shared" si="39"/>
        <v>30</v>
      </c>
      <c r="T334" s="223">
        <f t="shared" si="39"/>
        <v>30</v>
      </c>
      <c r="U334" s="226">
        <f t="shared" si="39"/>
        <v>30</v>
      </c>
      <c r="V334" s="224">
        <f t="shared" si="39"/>
        <v>30</v>
      </c>
      <c r="W334" s="221">
        <f t="shared" si="39"/>
        <v>0</v>
      </c>
      <c r="X334" s="222">
        <f t="shared" si="39"/>
        <v>0</v>
      </c>
      <c r="Y334" s="223">
        <f t="shared" si="39"/>
        <v>50</v>
      </c>
      <c r="Z334" s="223">
        <f t="shared" si="39"/>
        <v>50</v>
      </c>
      <c r="AA334" s="223">
        <f t="shared" si="39"/>
        <v>50</v>
      </c>
      <c r="AB334" s="223">
        <f t="shared" si="39"/>
        <v>50</v>
      </c>
      <c r="AC334" s="246">
        <f t="shared" si="39"/>
        <v>0</v>
      </c>
      <c r="AD334" s="242">
        <f t="shared" si="39"/>
        <v>600</v>
      </c>
      <c r="AE334" s="191" t="s">
        <v>72</v>
      </c>
    </row>
    <row r="335" spans="1:31" ht="33" customHeight="1" thickBot="1" x14ac:dyDescent="0.3">
      <c r="A335" s="185"/>
      <c r="B335" s="192"/>
      <c r="C335" s="192"/>
      <c r="D335" s="192"/>
      <c r="E335" s="192"/>
      <c r="F335" s="192"/>
      <c r="G335" s="193"/>
      <c r="H335" s="191">
        <f>SUM(B334:H334)</f>
        <v>100</v>
      </c>
      <c r="I335" s="192"/>
      <c r="J335" s="192"/>
      <c r="K335" s="192"/>
      <c r="L335" s="192"/>
      <c r="M335" s="192"/>
      <c r="N335" s="193"/>
      <c r="O335" s="191">
        <f>SUM(I334:O334)</f>
        <v>150</v>
      </c>
      <c r="P335" s="192"/>
      <c r="Q335" s="192"/>
      <c r="R335" s="192"/>
      <c r="S335" s="192"/>
      <c r="T335" s="192"/>
      <c r="U335" s="193"/>
      <c r="V335" s="191">
        <f>SUM(P334:V334)</f>
        <v>150</v>
      </c>
      <c r="W335" s="192"/>
      <c r="X335" s="192"/>
      <c r="Y335" s="192"/>
      <c r="Z335" s="192"/>
      <c r="AA335" s="192"/>
      <c r="AB335" s="193"/>
      <c r="AC335" s="191">
        <f>SUM(W334:AC334)</f>
        <v>200</v>
      </c>
      <c r="AD335" s="220">
        <f>AD334/60</f>
        <v>10</v>
      </c>
      <c r="AE335" s="191" t="s">
        <v>73</v>
      </c>
    </row>
    <row r="336" spans="1:31" ht="21" customHeight="1" thickBot="1" x14ac:dyDescent="0.3">
      <c r="A336" s="185"/>
      <c r="B336" s="192"/>
      <c r="C336" s="192"/>
      <c r="D336" s="192"/>
      <c r="E336" s="192"/>
      <c r="F336" s="192"/>
      <c r="G336" s="193"/>
      <c r="H336" s="191"/>
      <c r="I336" s="192"/>
      <c r="J336" s="192"/>
      <c r="K336" s="192"/>
      <c r="L336" s="192"/>
      <c r="M336" s="192"/>
      <c r="N336" s="193"/>
      <c r="O336" s="191"/>
      <c r="P336" s="192"/>
      <c r="Q336" s="192"/>
      <c r="R336" s="192"/>
      <c r="S336" s="192"/>
      <c r="T336" s="192"/>
      <c r="U336" s="193"/>
      <c r="V336" s="191"/>
      <c r="W336" s="192"/>
      <c r="X336" s="192"/>
      <c r="Y336" s="192"/>
      <c r="Z336" s="192"/>
      <c r="AA336" s="192"/>
      <c r="AB336" s="193"/>
      <c r="AC336" s="191"/>
      <c r="AD336" s="200"/>
      <c r="AE336" s="191"/>
    </row>
    <row r="337" spans="1:31" ht="21" customHeight="1" x14ac:dyDescent="0.25">
      <c r="A337" s="271"/>
      <c r="B337" s="339" t="s">
        <v>80</v>
      </c>
      <c r="C337" s="340"/>
      <c r="D337" s="340"/>
      <c r="E337" s="340"/>
      <c r="F337" s="340"/>
      <c r="G337" s="340"/>
      <c r="H337" s="341"/>
      <c r="I337" s="339" t="s">
        <v>81</v>
      </c>
      <c r="J337" s="340"/>
      <c r="K337" s="340"/>
      <c r="L337" s="340"/>
      <c r="M337" s="340"/>
      <c r="N337" s="340"/>
      <c r="O337" s="341"/>
      <c r="P337" s="339" t="s">
        <v>82</v>
      </c>
      <c r="Q337" s="340"/>
      <c r="R337" s="340"/>
      <c r="S337" s="340"/>
      <c r="T337" s="340"/>
      <c r="U337" s="340"/>
      <c r="V337" s="341"/>
      <c r="W337" s="339" t="s">
        <v>83</v>
      </c>
      <c r="X337" s="340"/>
      <c r="Y337" s="340"/>
      <c r="Z337" s="340"/>
      <c r="AA337" s="340"/>
      <c r="AB337" s="340"/>
      <c r="AC337" s="341"/>
      <c r="AD337" s="272"/>
      <c r="AE337" s="273"/>
    </row>
    <row r="338" spans="1:31" ht="21" customHeight="1" thickBot="1" x14ac:dyDescent="0.3">
      <c r="A338" s="274" t="s">
        <v>84</v>
      </c>
      <c r="B338" s="275"/>
      <c r="C338" s="276"/>
      <c r="D338" s="276"/>
      <c r="E338" s="276"/>
      <c r="F338" s="346">
        <v>60000</v>
      </c>
      <c r="G338" s="346"/>
      <c r="H338" s="347"/>
      <c r="I338" s="275"/>
      <c r="J338" s="276"/>
      <c r="K338" s="276"/>
      <c r="L338" s="276"/>
      <c r="M338" s="346">
        <v>90000</v>
      </c>
      <c r="N338" s="346"/>
      <c r="O338" s="347"/>
      <c r="P338" s="275"/>
      <c r="Q338" s="276"/>
      <c r="R338" s="276"/>
      <c r="S338" s="276"/>
      <c r="T338" s="346">
        <v>90000</v>
      </c>
      <c r="U338" s="346"/>
      <c r="V338" s="347"/>
      <c r="W338" s="275"/>
      <c r="X338" s="276"/>
      <c r="Y338" s="276"/>
      <c r="Z338" s="276"/>
      <c r="AA338" s="346">
        <v>120000</v>
      </c>
      <c r="AB338" s="346"/>
      <c r="AC338" s="347"/>
      <c r="AD338" s="277">
        <f>F338+M338+T338+AA338</f>
        <v>360000</v>
      </c>
      <c r="AE338" s="278" t="s">
        <v>85</v>
      </c>
    </row>
    <row r="339" spans="1:31" ht="21" customHeight="1" x14ac:dyDescent="0.25">
      <c r="A339" s="185"/>
      <c r="B339" s="192"/>
      <c r="C339" s="192"/>
      <c r="D339" s="192"/>
      <c r="E339" s="192"/>
      <c r="F339" s="192"/>
      <c r="G339" s="193"/>
      <c r="H339" s="191"/>
      <c r="I339" s="192"/>
      <c r="J339" s="192"/>
      <c r="K339" s="192"/>
      <c r="L339" s="192"/>
      <c r="M339" s="192"/>
      <c r="N339" s="193"/>
      <c r="O339" s="191"/>
      <c r="P339" s="192"/>
      <c r="Q339" s="192"/>
      <c r="R339" s="192"/>
      <c r="S339" s="192"/>
      <c r="T339" s="192"/>
      <c r="U339" s="193"/>
      <c r="V339" s="191"/>
      <c r="W339" s="192"/>
      <c r="X339" s="192"/>
      <c r="Y339" s="192"/>
      <c r="Z339" s="192"/>
      <c r="AA339" s="192"/>
      <c r="AB339" s="193"/>
      <c r="AC339" s="191"/>
      <c r="AD339" s="200"/>
      <c r="AE339" s="191"/>
    </row>
    <row r="340" spans="1:31" ht="21" customHeight="1" x14ac:dyDescent="0.25">
      <c r="A340" s="197"/>
      <c r="B340" s="199"/>
      <c r="I340" s="196"/>
      <c r="J340" s="195"/>
    </row>
    <row r="341" spans="1:31" ht="33" customHeight="1" x14ac:dyDescent="0.25"/>
  </sheetData>
  <mergeCells count="240">
    <mergeCell ref="F338:H338"/>
    <mergeCell ref="M338:O338"/>
    <mergeCell ref="T338:V338"/>
    <mergeCell ref="AA338:AC338"/>
    <mergeCell ref="AD329:AD331"/>
    <mergeCell ref="B337:H337"/>
    <mergeCell ref="I337:O337"/>
    <mergeCell ref="P337:V337"/>
    <mergeCell ref="W337:AC337"/>
    <mergeCell ref="F321:H321"/>
    <mergeCell ref="M321:O321"/>
    <mergeCell ref="T321:V321"/>
    <mergeCell ref="AA321:AC321"/>
    <mergeCell ref="A329:A331"/>
    <mergeCell ref="B329:L329"/>
    <mergeCell ref="M329:AC329"/>
    <mergeCell ref="AD312:AD314"/>
    <mergeCell ref="B320:H320"/>
    <mergeCell ref="I320:O320"/>
    <mergeCell ref="P320:V320"/>
    <mergeCell ref="W320:AC320"/>
    <mergeCell ref="F304:H304"/>
    <mergeCell ref="M304:O304"/>
    <mergeCell ref="T304:V304"/>
    <mergeCell ref="AA304:AC304"/>
    <mergeCell ref="A312:A314"/>
    <mergeCell ref="B312:L312"/>
    <mergeCell ref="M312:AC312"/>
    <mergeCell ref="AD295:AD297"/>
    <mergeCell ref="B303:H303"/>
    <mergeCell ref="I303:O303"/>
    <mergeCell ref="P303:V303"/>
    <mergeCell ref="W303:AC303"/>
    <mergeCell ref="F287:H287"/>
    <mergeCell ref="M287:O287"/>
    <mergeCell ref="T287:V287"/>
    <mergeCell ref="AA287:AC287"/>
    <mergeCell ref="A295:A297"/>
    <mergeCell ref="B295:L295"/>
    <mergeCell ref="M295:AC295"/>
    <mergeCell ref="AD278:AD280"/>
    <mergeCell ref="B286:H286"/>
    <mergeCell ref="I286:O286"/>
    <mergeCell ref="P286:V286"/>
    <mergeCell ref="W286:AC286"/>
    <mergeCell ref="F270:H270"/>
    <mergeCell ref="M270:O270"/>
    <mergeCell ref="T270:V270"/>
    <mergeCell ref="AA270:AC270"/>
    <mergeCell ref="A278:A280"/>
    <mergeCell ref="B278:L278"/>
    <mergeCell ref="M278:AC278"/>
    <mergeCell ref="AD261:AD263"/>
    <mergeCell ref="B269:H269"/>
    <mergeCell ref="I269:O269"/>
    <mergeCell ref="P269:V269"/>
    <mergeCell ref="W269:AC269"/>
    <mergeCell ref="F253:H253"/>
    <mergeCell ref="M253:O253"/>
    <mergeCell ref="T253:V253"/>
    <mergeCell ref="AA253:AC253"/>
    <mergeCell ref="A261:A263"/>
    <mergeCell ref="B261:L261"/>
    <mergeCell ref="M261:AC261"/>
    <mergeCell ref="AD244:AD246"/>
    <mergeCell ref="B252:H252"/>
    <mergeCell ref="I252:O252"/>
    <mergeCell ref="P252:V252"/>
    <mergeCell ref="W252:AC252"/>
    <mergeCell ref="F236:H236"/>
    <mergeCell ref="M236:O236"/>
    <mergeCell ref="T236:V236"/>
    <mergeCell ref="AA236:AC236"/>
    <mergeCell ref="A244:A246"/>
    <mergeCell ref="B244:L244"/>
    <mergeCell ref="M244:AC244"/>
    <mergeCell ref="AD227:AD229"/>
    <mergeCell ref="B235:H235"/>
    <mergeCell ref="I235:O235"/>
    <mergeCell ref="P235:V235"/>
    <mergeCell ref="W235:AC235"/>
    <mergeCell ref="F219:H219"/>
    <mergeCell ref="M219:O219"/>
    <mergeCell ref="T219:V219"/>
    <mergeCell ref="AA219:AC219"/>
    <mergeCell ref="A227:A229"/>
    <mergeCell ref="B227:L227"/>
    <mergeCell ref="M227:AC227"/>
    <mergeCell ref="AD210:AD212"/>
    <mergeCell ref="B218:H218"/>
    <mergeCell ref="I218:O218"/>
    <mergeCell ref="P218:V218"/>
    <mergeCell ref="W218:AC218"/>
    <mergeCell ref="F202:H202"/>
    <mergeCell ref="M202:O202"/>
    <mergeCell ref="T202:V202"/>
    <mergeCell ref="AA202:AC202"/>
    <mergeCell ref="A210:A212"/>
    <mergeCell ref="B210:L210"/>
    <mergeCell ref="M210:AC210"/>
    <mergeCell ref="AD193:AD195"/>
    <mergeCell ref="B201:H201"/>
    <mergeCell ref="I201:O201"/>
    <mergeCell ref="P201:V201"/>
    <mergeCell ref="W201:AC201"/>
    <mergeCell ref="F185:H185"/>
    <mergeCell ref="M185:O185"/>
    <mergeCell ref="T185:V185"/>
    <mergeCell ref="AA185:AC185"/>
    <mergeCell ref="A193:A195"/>
    <mergeCell ref="B193:L193"/>
    <mergeCell ref="M193:AC193"/>
    <mergeCell ref="AD176:AD178"/>
    <mergeCell ref="B184:H184"/>
    <mergeCell ref="I184:O184"/>
    <mergeCell ref="P184:V184"/>
    <mergeCell ref="W184:AC184"/>
    <mergeCell ref="F168:H168"/>
    <mergeCell ref="M168:O168"/>
    <mergeCell ref="T168:V168"/>
    <mergeCell ref="AA168:AC168"/>
    <mergeCell ref="A176:A178"/>
    <mergeCell ref="B176:L176"/>
    <mergeCell ref="M176:AC176"/>
    <mergeCell ref="AD159:AD161"/>
    <mergeCell ref="B167:H167"/>
    <mergeCell ref="I167:O167"/>
    <mergeCell ref="P167:V167"/>
    <mergeCell ref="W167:AC167"/>
    <mergeCell ref="F151:H151"/>
    <mergeCell ref="M151:O151"/>
    <mergeCell ref="T151:V151"/>
    <mergeCell ref="AA151:AC151"/>
    <mergeCell ref="A159:A161"/>
    <mergeCell ref="B159:L159"/>
    <mergeCell ref="M159:AC159"/>
    <mergeCell ref="AD142:AD144"/>
    <mergeCell ref="B150:H150"/>
    <mergeCell ref="I150:O150"/>
    <mergeCell ref="P150:V150"/>
    <mergeCell ref="W150:AC150"/>
    <mergeCell ref="F134:H134"/>
    <mergeCell ref="M134:O134"/>
    <mergeCell ref="T134:V134"/>
    <mergeCell ref="AA134:AC134"/>
    <mergeCell ref="A142:A144"/>
    <mergeCell ref="B142:L142"/>
    <mergeCell ref="M142:AC142"/>
    <mergeCell ref="AD125:AD127"/>
    <mergeCell ref="B133:H133"/>
    <mergeCell ref="I133:O133"/>
    <mergeCell ref="P133:V133"/>
    <mergeCell ref="W133:AC133"/>
    <mergeCell ref="F117:H117"/>
    <mergeCell ref="M117:O117"/>
    <mergeCell ref="T117:V117"/>
    <mergeCell ref="AA117:AC117"/>
    <mergeCell ref="A125:A127"/>
    <mergeCell ref="B125:L125"/>
    <mergeCell ref="M125:AC125"/>
    <mergeCell ref="AD108:AD110"/>
    <mergeCell ref="B116:H116"/>
    <mergeCell ref="I116:O116"/>
    <mergeCell ref="P116:V116"/>
    <mergeCell ref="W116:AC116"/>
    <mergeCell ref="F100:H100"/>
    <mergeCell ref="M100:O100"/>
    <mergeCell ref="T100:V100"/>
    <mergeCell ref="AA100:AC100"/>
    <mergeCell ref="A108:A110"/>
    <mergeCell ref="B108:L108"/>
    <mergeCell ref="M108:AC108"/>
    <mergeCell ref="AD91:AD93"/>
    <mergeCell ref="B99:H99"/>
    <mergeCell ref="I99:O99"/>
    <mergeCell ref="P99:V99"/>
    <mergeCell ref="W99:AC99"/>
    <mergeCell ref="F83:H83"/>
    <mergeCell ref="M83:O83"/>
    <mergeCell ref="T83:V83"/>
    <mergeCell ref="AA83:AC83"/>
    <mergeCell ref="A91:A93"/>
    <mergeCell ref="B91:L91"/>
    <mergeCell ref="M91:AC91"/>
    <mergeCell ref="AD74:AD76"/>
    <mergeCell ref="B82:H82"/>
    <mergeCell ref="I82:O82"/>
    <mergeCell ref="P82:V82"/>
    <mergeCell ref="W82:AC82"/>
    <mergeCell ref="F66:H66"/>
    <mergeCell ref="M66:O66"/>
    <mergeCell ref="T66:V66"/>
    <mergeCell ref="AA66:AC66"/>
    <mergeCell ref="A74:A76"/>
    <mergeCell ref="B74:L74"/>
    <mergeCell ref="M74:AC74"/>
    <mergeCell ref="AD57:AD59"/>
    <mergeCell ref="B65:H65"/>
    <mergeCell ref="I65:O65"/>
    <mergeCell ref="P65:V65"/>
    <mergeCell ref="W65:AC65"/>
    <mergeCell ref="F49:H49"/>
    <mergeCell ref="M49:O49"/>
    <mergeCell ref="T49:V49"/>
    <mergeCell ref="AA49:AC49"/>
    <mergeCell ref="A57:A59"/>
    <mergeCell ref="B57:L57"/>
    <mergeCell ref="M57:AC57"/>
    <mergeCell ref="AD40:AD42"/>
    <mergeCell ref="B48:H48"/>
    <mergeCell ref="I48:O48"/>
    <mergeCell ref="P48:V48"/>
    <mergeCell ref="W48:AC48"/>
    <mergeCell ref="F32:H32"/>
    <mergeCell ref="M32:O32"/>
    <mergeCell ref="T32:V32"/>
    <mergeCell ref="AA32:AC32"/>
    <mergeCell ref="A40:A42"/>
    <mergeCell ref="B40:L40"/>
    <mergeCell ref="M40:AC40"/>
    <mergeCell ref="A23:A25"/>
    <mergeCell ref="B23:L23"/>
    <mergeCell ref="M23:AC23"/>
    <mergeCell ref="A6:A8"/>
    <mergeCell ref="AD23:AD25"/>
    <mergeCell ref="B31:H31"/>
    <mergeCell ref="I31:O31"/>
    <mergeCell ref="P31:V31"/>
    <mergeCell ref="W31:AC31"/>
    <mergeCell ref="AD6:AD8"/>
    <mergeCell ref="B6:L6"/>
    <mergeCell ref="M6:AC6"/>
    <mergeCell ref="B14:H14"/>
    <mergeCell ref="I14:O14"/>
    <mergeCell ref="P14:V14"/>
    <mergeCell ref="W14:AC14"/>
    <mergeCell ref="F15:H15"/>
    <mergeCell ref="M15:O15"/>
    <mergeCell ref="T15:V15"/>
    <mergeCell ref="AA15:AC15"/>
  </mergeCells>
  <pageMargins left="0.27559055118110237" right="0.27559055118110237" top="0.27559055118110237" bottom="0.31496062992125984" header="0.31496062992125984" footer="0.31496062992125984"/>
  <pageSetup paperSize="9" scale="83" orientation="landscape" r:id="rId1"/>
  <rowBreaks count="19" manualBreakCount="19">
    <brk id="17" max="31" man="1"/>
    <brk id="34" max="31" man="1"/>
    <brk id="51" max="31" man="1"/>
    <brk id="68" max="31" man="1"/>
    <brk id="85" max="31" man="1"/>
    <brk id="102" max="31" man="1"/>
    <brk id="119" max="31" man="1"/>
    <brk id="136" max="31" man="1"/>
    <brk id="153" max="31" man="1"/>
    <brk id="170" max="31" man="1"/>
    <brk id="187" max="31" man="1"/>
    <brk id="204" max="31" man="1"/>
    <brk id="221" max="31" man="1"/>
    <brk id="238" max="31" man="1"/>
    <brk id="255" max="31" man="1"/>
    <brk id="272" max="31" man="1"/>
    <brk id="289" max="31" man="1"/>
    <brk id="306" max="31" man="1"/>
    <brk id="323" max="3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9"/>
  <sheetViews>
    <sheetView view="pageBreakPreview" zoomScale="75" zoomScaleNormal="100" zoomScaleSheetLayoutView="75" workbookViewId="0">
      <selection sqref="A1:IV65536"/>
    </sheetView>
  </sheetViews>
  <sheetFormatPr defaultColWidth="9.140625" defaultRowHeight="15" x14ac:dyDescent="0.2"/>
  <cols>
    <col min="1" max="1" width="9.85546875" style="4" bestFit="1" customWidth="1"/>
    <col min="2" max="2" width="6.85546875" style="4" customWidth="1"/>
    <col min="3" max="3" width="8.28515625" style="4" customWidth="1"/>
    <col min="4" max="6" width="6.28515625" style="4" customWidth="1"/>
    <col min="7" max="7" width="4.42578125" style="4" customWidth="1"/>
    <col min="8" max="8" width="7.28515625" style="4" customWidth="1"/>
    <col min="9" max="9" width="6.28515625" style="4" customWidth="1"/>
    <col min="10" max="10" width="7" style="4" customWidth="1"/>
    <col min="11" max="11" width="4.5703125" style="4" customWidth="1"/>
    <col min="12" max="12" width="7.42578125" style="4" customWidth="1"/>
    <col min="13" max="13" width="7" style="4" customWidth="1"/>
    <col min="14" max="14" width="5.7109375" style="4" customWidth="1"/>
    <col min="15" max="15" width="5.140625" style="4" bestFit="1" customWidth="1"/>
    <col min="16" max="18" width="6.85546875" style="4" bestFit="1" customWidth="1"/>
    <col min="19" max="19" width="5.5703125" style="4" customWidth="1"/>
    <col min="20" max="20" width="8.7109375" style="4" customWidth="1"/>
    <col min="21" max="21" width="5.28515625" style="4" customWidth="1"/>
    <col min="22" max="22" width="9" style="4" customWidth="1"/>
    <col min="23" max="23" width="5" style="4" customWidth="1"/>
    <col min="24" max="24" width="9.42578125" style="4" customWidth="1"/>
    <col min="25" max="25" width="8.140625" style="4" customWidth="1"/>
    <col min="26" max="26" width="11.140625" style="4" customWidth="1"/>
    <col min="27" max="27" width="7.5703125" style="5" customWidth="1"/>
    <col min="28" max="28" width="7.85546875" style="5" customWidth="1"/>
    <col min="29" max="29" width="10.5703125" style="5" customWidth="1"/>
    <col min="30" max="30" width="6.28515625" style="5" customWidth="1"/>
    <col min="31" max="16384" width="9.140625" style="5"/>
  </cols>
  <sheetData>
    <row r="1" spans="1:30" s="6" customFormat="1" ht="60.75" customHeight="1" x14ac:dyDescent="0.2">
      <c r="A1" s="327" t="s">
        <v>2</v>
      </c>
      <c r="B1" s="366" t="s">
        <v>3</v>
      </c>
      <c r="C1" s="298" t="s">
        <v>13</v>
      </c>
      <c r="D1" s="299"/>
      <c r="E1" s="299"/>
      <c r="F1" s="299"/>
      <c r="G1" s="298" t="s">
        <v>13</v>
      </c>
      <c r="H1" s="299"/>
      <c r="I1" s="299"/>
      <c r="J1" s="299"/>
      <c r="K1" s="298" t="s">
        <v>13</v>
      </c>
      <c r="L1" s="299"/>
      <c r="M1" s="299"/>
      <c r="N1" s="299"/>
      <c r="O1" s="298" t="s">
        <v>13</v>
      </c>
      <c r="P1" s="299"/>
      <c r="Q1" s="299"/>
      <c r="R1" s="299"/>
      <c r="S1" s="298" t="s">
        <v>19</v>
      </c>
      <c r="T1" s="299"/>
      <c r="U1" s="298" t="s">
        <v>19</v>
      </c>
      <c r="V1" s="299"/>
      <c r="W1" s="298" t="s">
        <v>19</v>
      </c>
      <c r="X1" s="299"/>
      <c r="Y1" s="298" t="s">
        <v>14</v>
      </c>
      <c r="Z1" s="299"/>
      <c r="AA1" s="360" t="s">
        <v>54</v>
      </c>
      <c r="AB1" s="363" t="s">
        <v>55</v>
      </c>
      <c r="AC1" s="357" t="s">
        <v>53</v>
      </c>
      <c r="AD1" s="355" t="s">
        <v>56</v>
      </c>
    </row>
    <row r="2" spans="1:30" s="6" customFormat="1" ht="44.25" customHeight="1" x14ac:dyDescent="0.2">
      <c r="A2" s="328"/>
      <c r="B2" s="367"/>
      <c r="C2" s="369" t="s">
        <v>58</v>
      </c>
      <c r="D2" s="369"/>
      <c r="E2" s="369"/>
      <c r="F2" s="369"/>
      <c r="G2" s="304" t="s">
        <v>57</v>
      </c>
      <c r="H2" s="305"/>
      <c r="I2" s="305"/>
      <c r="J2" s="305"/>
      <c r="K2" s="304" t="s">
        <v>59</v>
      </c>
      <c r="L2" s="305"/>
      <c r="M2" s="305"/>
      <c r="N2" s="305"/>
      <c r="O2" s="304" t="s">
        <v>60</v>
      </c>
      <c r="P2" s="305"/>
      <c r="Q2" s="305"/>
      <c r="R2" s="305"/>
      <c r="S2" s="304" t="s">
        <v>57</v>
      </c>
      <c r="T2" s="305"/>
      <c r="U2" s="304" t="s">
        <v>59</v>
      </c>
      <c r="V2" s="305"/>
      <c r="W2" s="304" t="s">
        <v>57</v>
      </c>
      <c r="X2" s="305"/>
      <c r="Y2" s="304" t="s">
        <v>59</v>
      </c>
      <c r="Z2" s="305"/>
      <c r="AA2" s="361"/>
      <c r="AB2" s="364"/>
      <c r="AC2" s="358"/>
      <c r="AD2" s="355"/>
    </row>
    <row r="3" spans="1:30" s="6" customFormat="1" ht="161.25" customHeight="1" thickBot="1" x14ac:dyDescent="0.25">
      <c r="A3" s="329"/>
      <c r="B3" s="368"/>
      <c r="C3" s="156" t="s">
        <v>55</v>
      </c>
      <c r="D3" s="85" t="s">
        <v>53</v>
      </c>
      <c r="E3" s="45" t="s">
        <v>54</v>
      </c>
      <c r="F3" s="48" t="s">
        <v>56</v>
      </c>
      <c r="G3" s="24" t="s">
        <v>12</v>
      </c>
      <c r="H3" s="85" t="s">
        <v>53</v>
      </c>
      <c r="I3" s="45" t="s">
        <v>54</v>
      </c>
      <c r="J3" s="48" t="s">
        <v>56</v>
      </c>
      <c r="K3" s="24" t="s">
        <v>12</v>
      </c>
      <c r="L3" s="85" t="s">
        <v>53</v>
      </c>
      <c r="M3" s="45" t="s">
        <v>54</v>
      </c>
      <c r="N3" s="48" t="s">
        <v>56</v>
      </c>
      <c r="O3" s="24" t="s">
        <v>12</v>
      </c>
      <c r="P3" s="85" t="s">
        <v>53</v>
      </c>
      <c r="Q3" s="45" t="s">
        <v>54</v>
      </c>
      <c r="R3" s="48" t="s">
        <v>56</v>
      </c>
      <c r="S3" s="24" t="s">
        <v>34</v>
      </c>
      <c r="T3" s="48" t="s">
        <v>56</v>
      </c>
      <c r="U3" s="24" t="s">
        <v>12</v>
      </c>
      <c r="V3" s="48" t="s">
        <v>56</v>
      </c>
      <c r="W3" s="26" t="s">
        <v>12</v>
      </c>
      <c r="X3" s="48" t="s">
        <v>56</v>
      </c>
      <c r="Y3" s="24" t="s">
        <v>12</v>
      </c>
      <c r="Z3" s="48" t="s">
        <v>56</v>
      </c>
      <c r="AA3" s="362"/>
      <c r="AB3" s="365"/>
      <c r="AC3" s="359"/>
      <c r="AD3" s="356"/>
    </row>
    <row r="4" spans="1:30" s="7" customFormat="1" ht="21" customHeight="1" thickBot="1" x14ac:dyDescent="0.3">
      <c r="A4" s="125">
        <v>43148</v>
      </c>
      <c r="B4" s="126" t="s">
        <v>11</v>
      </c>
      <c r="C4" s="128"/>
      <c r="D4" s="128"/>
      <c r="E4" s="128"/>
      <c r="F4" s="128"/>
      <c r="G4" s="127"/>
      <c r="H4" s="128"/>
      <c r="I4" s="128"/>
      <c r="J4" s="128"/>
      <c r="K4" s="127"/>
      <c r="L4" s="128"/>
      <c r="M4" s="128"/>
      <c r="N4" s="128"/>
      <c r="O4" s="127"/>
      <c r="P4" s="129"/>
      <c r="Q4" s="128"/>
      <c r="R4" s="128"/>
      <c r="S4" s="159"/>
      <c r="T4" s="160">
        <v>10</v>
      </c>
      <c r="U4" s="159"/>
      <c r="V4" s="160">
        <v>10</v>
      </c>
      <c r="W4" s="159"/>
      <c r="X4" s="160">
        <v>10</v>
      </c>
      <c r="Y4" s="159"/>
      <c r="Z4" s="160">
        <v>10</v>
      </c>
      <c r="AA4" s="162">
        <f>SUM(E4+I4+M4+Q4)</f>
        <v>0</v>
      </c>
      <c r="AB4" s="162">
        <f>C4</f>
        <v>0</v>
      </c>
      <c r="AC4" s="162">
        <f>SUM(D4+H4+L4+P4)</f>
        <v>0</v>
      </c>
      <c r="AD4" s="134">
        <f>SUM(F4+J4+N4+R4+T4+V4+X4+Z4)</f>
        <v>40</v>
      </c>
    </row>
    <row r="5" spans="1:30" s="8" customFormat="1" ht="20.25" customHeight="1" thickBot="1" x14ac:dyDescent="0.3">
      <c r="A5" s="125">
        <v>43149</v>
      </c>
      <c r="B5" s="126" t="s">
        <v>5</v>
      </c>
      <c r="C5" s="131"/>
      <c r="D5" s="131"/>
      <c r="E5" s="131"/>
      <c r="F5" s="131"/>
      <c r="G5" s="130"/>
      <c r="H5" s="131"/>
      <c r="I5" s="131"/>
      <c r="J5" s="131"/>
      <c r="K5" s="130"/>
      <c r="L5" s="131"/>
      <c r="M5" s="131"/>
      <c r="N5" s="131"/>
      <c r="O5" s="130"/>
      <c r="P5" s="132"/>
      <c r="Q5" s="131"/>
      <c r="R5" s="131"/>
      <c r="S5" s="133"/>
      <c r="T5" s="134">
        <v>10</v>
      </c>
      <c r="U5" s="133"/>
      <c r="V5" s="134">
        <v>10</v>
      </c>
      <c r="W5" s="161"/>
      <c r="X5" s="134">
        <v>10</v>
      </c>
      <c r="Y5" s="133"/>
      <c r="Z5" s="134">
        <v>10</v>
      </c>
      <c r="AA5" s="162">
        <f t="shared" ref="AA5:AA31" si="0">SUM(E5+I5+M5+Q5)</f>
        <v>0</v>
      </c>
      <c r="AB5" s="162">
        <f t="shared" ref="AB5:AB31" si="1">C5</f>
        <v>0</v>
      </c>
      <c r="AC5" s="162">
        <f t="shared" ref="AC5:AC31" si="2">SUM(D5+H5+L5+P5)</f>
        <v>0</v>
      </c>
      <c r="AD5" s="134">
        <f t="shared" ref="AD5:AD31" si="3">SUM(F5+J5+N5+R5+T5+V5+X5+Z5)</f>
        <v>40</v>
      </c>
    </row>
    <row r="6" spans="1:30" s="8" customFormat="1" ht="16.5" thickBot="1" x14ac:dyDescent="0.3">
      <c r="A6" s="123">
        <v>43150</v>
      </c>
      <c r="B6" s="124" t="s">
        <v>6</v>
      </c>
      <c r="C6" s="155"/>
      <c r="D6" s="38">
        <v>3</v>
      </c>
      <c r="E6" s="43">
        <v>2</v>
      </c>
      <c r="F6" s="40">
        <v>10</v>
      </c>
      <c r="G6" s="1"/>
      <c r="H6" s="38">
        <v>2.5</v>
      </c>
      <c r="I6" s="43">
        <v>1</v>
      </c>
      <c r="J6" s="40">
        <v>1</v>
      </c>
      <c r="K6" s="1"/>
      <c r="L6" s="38">
        <v>2.5</v>
      </c>
      <c r="M6" s="43">
        <v>1</v>
      </c>
      <c r="N6" s="40">
        <v>1</v>
      </c>
      <c r="O6" s="1"/>
      <c r="P6" s="38">
        <v>2.5</v>
      </c>
      <c r="Q6" s="43">
        <v>1</v>
      </c>
      <c r="R6" s="40">
        <v>1</v>
      </c>
      <c r="S6" s="1"/>
      <c r="T6" s="40"/>
      <c r="U6" s="1"/>
      <c r="V6" s="40"/>
      <c r="W6" s="1"/>
      <c r="X6" s="40"/>
      <c r="Y6" s="1"/>
      <c r="Z6" s="40"/>
      <c r="AA6" s="166">
        <f t="shared" si="0"/>
        <v>5</v>
      </c>
      <c r="AB6" s="157">
        <f t="shared" si="1"/>
        <v>0</v>
      </c>
      <c r="AC6" s="77">
        <f t="shared" si="2"/>
        <v>10.5</v>
      </c>
      <c r="AD6" s="167">
        <f t="shared" si="3"/>
        <v>13</v>
      </c>
    </row>
    <row r="7" spans="1:30" s="8" customFormat="1" ht="16.5" thickBot="1" x14ac:dyDescent="0.3">
      <c r="A7" s="123">
        <v>43151</v>
      </c>
      <c r="B7" s="124" t="s">
        <v>7</v>
      </c>
      <c r="C7" s="155">
        <v>25.5</v>
      </c>
      <c r="D7" s="155"/>
      <c r="E7" s="155"/>
      <c r="F7" s="155"/>
      <c r="G7" s="1"/>
      <c r="H7" s="38">
        <v>2.5</v>
      </c>
      <c r="I7" s="43">
        <v>1</v>
      </c>
      <c r="J7" s="40">
        <v>1</v>
      </c>
      <c r="K7" s="1"/>
      <c r="L7" s="38">
        <v>2.5</v>
      </c>
      <c r="M7" s="43">
        <v>1</v>
      </c>
      <c r="N7" s="40">
        <v>1</v>
      </c>
      <c r="O7" s="1"/>
      <c r="P7" s="38">
        <v>2.5</v>
      </c>
      <c r="Q7" s="43">
        <v>1</v>
      </c>
      <c r="R7" s="40">
        <v>1</v>
      </c>
      <c r="S7" s="1"/>
      <c r="T7" s="40"/>
      <c r="U7" s="1"/>
      <c r="V7" s="40"/>
      <c r="W7" s="1"/>
      <c r="X7" s="40"/>
      <c r="Y7" s="1"/>
      <c r="Z7" s="40"/>
      <c r="AA7" s="166">
        <f t="shared" si="0"/>
        <v>3</v>
      </c>
      <c r="AB7" s="157">
        <f t="shared" si="1"/>
        <v>25.5</v>
      </c>
      <c r="AC7" s="77">
        <f t="shared" si="2"/>
        <v>7.5</v>
      </c>
      <c r="AD7" s="167">
        <f t="shared" si="3"/>
        <v>3</v>
      </c>
    </row>
    <row r="8" spans="1:30" s="8" customFormat="1" ht="16.5" thickBot="1" x14ac:dyDescent="0.3">
      <c r="A8" s="123">
        <v>43152</v>
      </c>
      <c r="B8" s="124" t="s">
        <v>8</v>
      </c>
      <c r="C8" s="155">
        <v>25.5</v>
      </c>
      <c r="D8" s="155"/>
      <c r="E8" s="155"/>
      <c r="F8" s="155"/>
      <c r="G8" s="1"/>
      <c r="H8" s="38">
        <v>2.5</v>
      </c>
      <c r="I8" s="43">
        <v>1</v>
      </c>
      <c r="J8" s="40">
        <v>1</v>
      </c>
      <c r="K8" s="1"/>
      <c r="L8" s="38">
        <v>2.5</v>
      </c>
      <c r="M8" s="43">
        <v>1</v>
      </c>
      <c r="N8" s="40">
        <v>1</v>
      </c>
      <c r="O8" s="1"/>
      <c r="P8" s="38">
        <v>3</v>
      </c>
      <c r="Q8" s="43">
        <v>1</v>
      </c>
      <c r="R8" s="40">
        <v>1</v>
      </c>
      <c r="S8" s="1"/>
      <c r="T8" s="40"/>
      <c r="U8" s="1"/>
      <c r="V8" s="40"/>
      <c r="W8" s="1"/>
      <c r="X8" s="40"/>
      <c r="Y8" s="1"/>
      <c r="Z8" s="40"/>
      <c r="AA8" s="166">
        <f t="shared" si="0"/>
        <v>3</v>
      </c>
      <c r="AB8" s="157">
        <f t="shared" si="1"/>
        <v>25.5</v>
      </c>
      <c r="AC8" s="77">
        <f t="shared" si="2"/>
        <v>8</v>
      </c>
      <c r="AD8" s="167">
        <f t="shared" si="3"/>
        <v>3</v>
      </c>
    </row>
    <row r="9" spans="1:30" s="9" customFormat="1" ht="16.5" thickBot="1" x14ac:dyDescent="0.3">
      <c r="A9" s="123">
        <v>43153</v>
      </c>
      <c r="B9" s="124" t="s">
        <v>9</v>
      </c>
      <c r="C9" s="155">
        <v>25.5</v>
      </c>
      <c r="D9" s="155"/>
      <c r="E9" s="155"/>
      <c r="F9" s="155"/>
      <c r="G9" s="1"/>
      <c r="H9" s="38">
        <v>3</v>
      </c>
      <c r="I9" s="43">
        <v>1</v>
      </c>
      <c r="J9" s="40">
        <v>1</v>
      </c>
      <c r="K9" s="1"/>
      <c r="L9" s="38">
        <v>3</v>
      </c>
      <c r="M9" s="43">
        <v>1</v>
      </c>
      <c r="N9" s="40">
        <v>1</v>
      </c>
      <c r="O9" s="1"/>
      <c r="P9" s="38">
        <v>3</v>
      </c>
      <c r="Q9" s="43">
        <v>1</v>
      </c>
      <c r="R9" s="40">
        <v>1</v>
      </c>
      <c r="S9" s="1"/>
      <c r="T9" s="40"/>
      <c r="U9" s="1"/>
      <c r="V9" s="40"/>
      <c r="W9" s="1"/>
      <c r="X9" s="40"/>
      <c r="Y9" s="1"/>
      <c r="Z9" s="40"/>
      <c r="AA9" s="166">
        <f t="shared" si="0"/>
        <v>3</v>
      </c>
      <c r="AB9" s="157">
        <f t="shared" si="1"/>
        <v>25.5</v>
      </c>
      <c r="AC9" s="77">
        <f t="shared" si="2"/>
        <v>9</v>
      </c>
      <c r="AD9" s="167">
        <f t="shared" si="3"/>
        <v>3</v>
      </c>
    </row>
    <row r="10" spans="1:30" s="7" customFormat="1" ht="16.5" thickBot="1" x14ac:dyDescent="0.3">
      <c r="A10" s="125">
        <v>43154</v>
      </c>
      <c r="B10" s="126" t="s">
        <v>10</v>
      </c>
      <c r="C10" s="134"/>
      <c r="D10" s="134"/>
      <c r="E10" s="134"/>
      <c r="F10" s="134"/>
      <c r="G10" s="133"/>
      <c r="H10" s="134"/>
      <c r="I10" s="134"/>
      <c r="J10" s="134"/>
      <c r="K10" s="133"/>
      <c r="L10" s="134"/>
      <c r="M10" s="134"/>
      <c r="N10" s="134"/>
      <c r="O10" s="133"/>
      <c r="P10" s="134"/>
      <c r="Q10" s="134"/>
      <c r="R10" s="134"/>
      <c r="S10" s="133"/>
      <c r="T10" s="134"/>
      <c r="U10" s="133"/>
      <c r="V10" s="134"/>
      <c r="W10" s="133"/>
      <c r="X10" s="134"/>
      <c r="Y10" s="133"/>
      <c r="Z10" s="134"/>
      <c r="AA10" s="162">
        <f t="shared" si="0"/>
        <v>0</v>
      </c>
      <c r="AB10" s="162">
        <f t="shared" si="1"/>
        <v>0</v>
      </c>
      <c r="AC10" s="162">
        <f t="shared" si="2"/>
        <v>0</v>
      </c>
      <c r="AD10" s="134">
        <f t="shared" si="3"/>
        <v>0</v>
      </c>
    </row>
    <row r="11" spans="1:30" s="7" customFormat="1" ht="16.5" thickBot="1" x14ac:dyDescent="0.3">
      <c r="A11" s="125">
        <v>43155</v>
      </c>
      <c r="B11" s="126" t="s">
        <v>11</v>
      </c>
      <c r="C11" s="137"/>
      <c r="D11" s="137"/>
      <c r="E11" s="137"/>
      <c r="F11" s="137"/>
      <c r="G11" s="136"/>
      <c r="H11" s="137"/>
      <c r="I11" s="137"/>
      <c r="J11" s="137"/>
      <c r="K11" s="136"/>
      <c r="L11" s="137"/>
      <c r="M11" s="137"/>
      <c r="N11" s="137"/>
      <c r="O11" s="136"/>
      <c r="P11" s="137"/>
      <c r="Q11" s="137"/>
      <c r="R11" s="137"/>
      <c r="S11" s="133"/>
      <c r="T11" s="134">
        <v>10</v>
      </c>
      <c r="U11" s="133"/>
      <c r="V11" s="134">
        <v>10</v>
      </c>
      <c r="W11" s="133"/>
      <c r="X11" s="134">
        <v>10</v>
      </c>
      <c r="Y11" s="133"/>
      <c r="Z11" s="134">
        <v>10</v>
      </c>
      <c r="AA11" s="162">
        <f t="shared" si="0"/>
        <v>0</v>
      </c>
      <c r="AB11" s="162">
        <f t="shared" si="1"/>
        <v>0</v>
      </c>
      <c r="AC11" s="162">
        <f t="shared" si="2"/>
        <v>0</v>
      </c>
      <c r="AD11" s="134">
        <f t="shared" si="3"/>
        <v>40</v>
      </c>
    </row>
    <row r="12" spans="1:30" s="8" customFormat="1" ht="16.5" thickBot="1" x14ac:dyDescent="0.3">
      <c r="A12" s="125">
        <v>43156</v>
      </c>
      <c r="B12" s="126" t="s">
        <v>5</v>
      </c>
      <c r="C12" s="137"/>
      <c r="D12" s="137"/>
      <c r="E12" s="137"/>
      <c r="F12" s="137"/>
      <c r="G12" s="136"/>
      <c r="H12" s="137"/>
      <c r="I12" s="137"/>
      <c r="J12" s="137"/>
      <c r="K12" s="136"/>
      <c r="L12" s="137"/>
      <c r="M12" s="137"/>
      <c r="N12" s="137"/>
      <c r="O12" s="136"/>
      <c r="P12" s="137"/>
      <c r="Q12" s="137"/>
      <c r="R12" s="137"/>
      <c r="S12" s="133"/>
      <c r="T12" s="134">
        <v>10</v>
      </c>
      <c r="U12" s="133"/>
      <c r="V12" s="134">
        <v>10</v>
      </c>
      <c r="W12" s="133"/>
      <c r="X12" s="134">
        <v>10</v>
      </c>
      <c r="Y12" s="133"/>
      <c r="Z12" s="134">
        <v>10</v>
      </c>
      <c r="AA12" s="162">
        <f t="shared" si="0"/>
        <v>0</v>
      </c>
      <c r="AB12" s="162">
        <f t="shared" si="1"/>
        <v>0</v>
      </c>
      <c r="AC12" s="162">
        <f t="shared" si="2"/>
        <v>0</v>
      </c>
      <c r="AD12" s="134">
        <f t="shared" si="3"/>
        <v>40</v>
      </c>
    </row>
    <row r="13" spans="1:30" s="8" customFormat="1" ht="16.5" thickBot="1" x14ac:dyDescent="0.3">
      <c r="A13" s="123">
        <v>43157</v>
      </c>
      <c r="B13" s="124" t="s">
        <v>6</v>
      </c>
      <c r="C13" s="155">
        <v>25.5</v>
      </c>
      <c r="D13" s="155"/>
      <c r="E13" s="155"/>
      <c r="F13" s="155"/>
      <c r="G13" s="1"/>
      <c r="H13" s="38">
        <v>3</v>
      </c>
      <c r="I13" s="43">
        <v>1</v>
      </c>
      <c r="J13" s="40">
        <v>1</v>
      </c>
      <c r="K13" s="1"/>
      <c r="L13" s="38">
        <v>3</v>
      </c>
      <c r="M13" s="43">
        <v>1</v>
      </c>
      <c r="N13" s="40">
        <v>1</v>
      </c>
      <c r="O13" s="1"/>
      <c r="P13" s="38">
        <v>3</v>
      </c>
      <c r="Q13" s="43">
        <v>1</v>
      </c>
      <c r="R13" s="40">
        <v>1</v>
      </c>
      <c r="S13" s="1"/>
      <c r="T13" s="40"/>
      <c r="U13" s="1"/>
      <c r="V13" s="40"/>
      <c r="W13" s="1"/>
      <c r="X13" s="40"/>
      <c r="Y13" s="1"/>
      <c r="Z13" s="40"/>
      <c r="AA13" s="166">
        <f t="shared" si="0"/>
        <v>3</v>
      </c>
      <c r="AB13" s="157">
        <f t="shared" si="1"/>
        <v>25.5</v>
      </c>
      <c r="AC13" s="77">
        <f t="shared" si="2"/>
        <v>9</v>
      </c>
      <c r="AD13" s="167">
        <f t="shared" si="3"/>
        <v>3</v>
      </c>
    </row>
    <row r="14" spans="1:30" s="8" customFormat="1" ht="16.5" thickBot="1" x14ac:dyDescent="0.3">
      <c r="A14" s="123">
        <v>43158</v>
      </c>
      <c r="B14" s="124" t="s">
        <v>7</v>
      </c>
      <c r="C14" s="155">
        <v>25.5</v>
      </c>
      <c r="D14" s="155"/>
      <c r="E14" s="155"/>
      <c r="F14" s="155"/>
      <c r="G14" s="1"/>
      <c r="H14" s="38">
        <v>3</v>
      </c>
      <c r="I14" s="43">
        <v>1</v>
      </c>
      <c r="J14" s="40">
        <v>1</v>
      </c>
      <c r="K14" s="1"/>
      <c r="L14" s="38">
        <v>3</v>
      </c>
      <c r="M14" s="43">
        <v>1</v>
      </c>
      <c r="N14" s="40">
        <v>1</v>
      </c>
      <c r="O14" s="1"/>
      <c r="P14" s="38">
        <v>3</v>
      </c>
      <c r="Q14" s="43">
        <v>1</v>
      </c>
      <c r="R14" s="40">
        <v>1</v>
      </c>
      <c r="S14" s="1"/>
      <c r="T14" s="40"/>
      <c r="U14" s="1"/>
      <c r="V14" s="40"/>
      <c r="W14" s="1"/>
      <c r="X14" s="40"/>
      <c r="Y14" s="1"/>
      <c r="Z14" s="40"/>
      <c r="AA14" s="166">
        <f t="shared" si="0"/>
        <v>3</v>
      </c>
      <c r="AB14" s="157">
        <f t="shared" si="1"/>
        <v>25.5</v>
      </c>
      <c r="AC14" s="77">
        <f t="shared" si="2"/>
        <v>9</v>
      </c>
      <c r="AD14" s="167">
        <f t="shared" si="3"/>
        <v>3</v>
      </c>
    </row>
    <row r="15" spans="1:30" s="8" customFormat="1" ht="16.5" thickBot="1" x14ac:dyDescent="0.3">
      <c r="A15" s="123">
        <v>43159</v>
      </c>
      <c r="B15" s="124" t="s">
        <v>8</v>
      </c>
      <c r="C15" s="155">
        <v>25.5</v>
      </c>
      <c r="D15" s="155"/>
      <c r="E15" s="155"/>
      <c r="F15" s="155"/>
      <c r="G15" s="1"/>
      <c r="H15" s="38">
        <v>3</v>
      </c>
      <c r="I15" s="43">
        <v>1</v>
      </c>
      <c r="J15" s="40">
        <v>1</v>
      </c>
      <c r="K15" s="1"/>
      <c r="L15" s="38">
        <v>3</v>
      </c>
      <c r="M15" s="43">
        <v>1</v>
      </c>
      <c r="N15" s="40">
        <v>1</v>
      </c>
      <c r="O15" s="1"/>
      <c r="P15" s="38">
        <v>3</v>
      </c>
      <c r="Q15" s="43">
        <v>1</v>
      </c>
      <c r="R15" s="40">
        <v>1</v>
      </c>
      <c r="S15" s="1"/>
      <c r="T15" s="40"/>
      <c r="U15" s="1"/>
      <c r="V15" s="40"/>
      <c r="W15" s="1"/>
      <c r="X15" s="40"/>
      <c r="Y15" s="1"/>
      <c r="Z15" s="40"/>
      <c r="AA15" s="166">
        <f t="shared" si="0"/>
        <v>3</v>
      </c>
      <c r="AB15" s="157">
        <f t="shared" si="1"/>
        <v>25.5</v>
      </c>
      <c r="AC15" s="77">
        <f t="shared" si="2"/>
        <v>9</v>
      </c>
      <c r="AD15" s="167">
        <f t="shared" si="3"/>
        <v>3</v>
      </c>
    </row>
    <row r="16" spans="1:30" s="8" customFormat="1" ht="16.5" thickBot="1" x14ac:dyDescent="0.3">
      <c r="A16" s="123">
        <v>43160</v>
      </c>
      <c r="B16" s="124" t="s">
        <v>9</v>
      </c>
      <c r="C16" s="155">
        <v>25.5</v>
      </c>
      <c r="D16" s="155"/>
      <c r="E16" s="155"/>
      <c r="F16" s="155"/>
      <c r="G16" s="1"/>
      <c r="H16" s="38">
        <v>3</v>
      </c>
      <c r="I16" s="43">
        <v>1</v>
      </c>
      <c r="J16" s="40">
        <v>2</v>
      </c>
      <c r="K16" s="1"/>
      <c r="L16" s="38">
        <v>3</v>
      </c>
      <c r="M16" s="43">
        <v>1</v>
      </c>
      <c r="N16" s="40">
        <v>2</v>
      </c>
      <c r="O16" s="1"/>
      <c r="P16" s="38">
        <v>3</v>
      </c>
      <c r="Q16" s="43">
        <v>1</v>
      </c>
      <c r="R16" s="40">
        <v>2</v>
      </c>
      <c r="S16" s="1"/>
      <c r="T16" s="40"/>
      <c r="U16" s="1"/>
      <c r="V16" s="40"/>
      <c r="W16" s="1"/>
      <c r="X16" s="40"/>
      <c r="Y16" s="1"/>
      <c r="Z16" s="40"/>
      <c r="AA16" s="166">
        <f t="shared" si="0"/>
        <v>3</v>
      </c>
      <c r="AB16" s="157">
        <f t="shared" si="1"/>
        <v>25.5</v>
      </c>
      <c r="AC16" s="77">
        <f t="shared" si="2"/>
        <v>9</v>
      </c>
      <c r="AD16" s="167">
        <f t="shared" si="3"/>
        <v>6</v>
      </c>
    </row>
    <row r="17" spans="1:30" s="7" customFormat="1" ht="16.5" thickBot="1" x14ac:dyDescent="0.3">
      <c r="A17" s="123">
        <v>43161</v>
      </c>
      <c r="B17" s="124" t="s">
        <v>10</v>
      </c>
      <c r="C17" s="155">
        <v>25.5</v>
      </c>
      <c r="D17" s="155"/>
      <c r="E17" s="155"/>
      <c r="F17" s="155"/>
      <c r="G17" s="1"/>
      <c r="H17" s="38">
        <v>3</v>
      </c>
      <c r="I17" s="43">
        <v>1</v>
      </c>
      <c r="J17" s="40">
        <v>2</v>
      </c>
      <c r="K17" s="1"/>
      <c r="L17" s="38">
        <v>3</v>
      </c>
      <c r="M17" s="43">
        <v>1</v>
      </c>
      <c r="N17" s="40">
        <v>2</v>
      </c>
      <c r="O17" s="1"/>
      <c r="P17" s="38">
        <v>3</v>
      </c>
      <c r="Q17" s="43">
        <v>1</v>
      </c>
      <c r="R17" s="40">
        <v>2</v>
      </c>
      <c r="S17" s="1"/>
      <c r="T17" s="40"/>
      <c r="U17" s="1"/>
      <c r="V17" s="40"/>
      <c r="W17" s="1"/>
      <c r="X17" s="40"/>
      <c r="Y17" s="1"/>
      <c r="Z17" s="40"/>
      <c r="AA17" s="166">
        <f t="shared" si="0"/>
        <v>3</v>
      </c>
      <c r="AB17" s="157">
        <f t="shared" si="1"/>
        <v>25.5</v>
      </c>
      <c r="AC17" s="77">
        <f t="shared" si="2"/>
        <v>9</v>
      </c>
      <c r="AD17" s="167">
        <f t="shared" si="3"/>
        <v>6</v>
      </c>
    </row>
    <row r="18" spans="1:30" s="7" customFormat="1" ht="16.5" thickBot="1" x14ac:dyDescent="0.3">
      <c r="A18" s="125">
        <v>43162</v>
      </c>
      <c r="B18" s="126" t="s">
        <v>11</v>
      </c>
      <c r="C18" s="137"/>
      <c r="D18" s="137"/>
      <c r="E18" s="137"/>
      <c r="F18" s="137"/>
      <c r="G18" s="136"/>
      <c r="H18" s="137"/>
      <c r="I18" s="137"/>
      <c r="J18" s="137"/>
      <c r="K18" s="136"/>
      <c r="L18" s="137"/>
      <c r="M18" s="137"/>
      <c r="N18" s="137"/>
      <c r="O18" s="136"/>
      <c r="P18" s="137"/>
      <c r="Q18" s="137"/>
      <c r="R18" s="137"/>
      <c r="S18" s="133"/>
      <c r="T18" s="134">
        <v>10</v>
      </c>
      <c r="U18" s="133"/>
      <c r="V18" s="134">
        <v>10</v>
      </c>
      <c r="W18" s="133"/>
      <c r="X18" s="134">
        <v>10</v>
      </c>
      <c r="Y18" s="133"/>
      <c r="Z18" s="134">
        <v>10</v>
      </c>
      <c r="AA18" s="162">
        <f t="shared" si="0"/>
        <v>0</v>
      </c>
      <c r="AB18" s="162">
        <f t="shared" si="1"/>
        <v>0</v>
      </c>
      <c r="AC18" s="162">
        <f t="shared" si="2"/>
        <v>0</v>
      </c>
      <c r="AD18" s="134">
        <f t="shared" si="3"/>
        <v>40</v>
      </c>
    </row>
    <row r="19" spans="1:30" s="8" customFormat="1" ht="16.5" thickBot="1" x14ac:dyDescent="0.3">
      <c r="A19" s="125">
        <v>43163</v>
      </c>
      <c r="B19" s="126" t="s">
        <v>5</v>
      </c>
      <c r="C19" s="137"/>
      <c r="D19" s="137"/>
      <c r="E19" s="137"/>
      <c r="F19" s="137"/>
      <c r="G19" s="136"/>
      <c r="H19" s="137"/>
      <c r="I19" s="137"/>
      <c r="J19" s="137"/>
      <c r="K19" s="136"/>
      <c r="L19" s="137"/>
      <c r="M19" s="137"/>
      <c r="N19" s="137"/>
      <c r="O19" s="136"/>
      <c r="P19" s="137"/>
      <c r="Q19" s="137"/>
      <c r="R19" s="137"/>
      <c r="S19" s="133"/>
      <c r="T19" s="134">
        <v>10</v>
      </c>
      <c r="U19" s="133"/>
      <c r="V19" s="134">
        <v>10</v>
      </c>
      <c r="W19" s="133"/>
      <c r="X19" s="134">
        <v>10</v>
      </c>
      <c r="Y19" s="133"/>
      <c r="Z19" s="134">
        <v>10</v>
      </c>
      <c r="AA19" s="162">
        <f t="shared" si="0"/>
        <v>0</v>
      </c>
      <c r="AB19" s="162">
        <f t="shared" si="1"/>
        <v>0</v>
      </c>
      <c r="AC19" s="162">
        <f t="shared" si="2"/>
        <v>0</v>
      </c>
      <c r="AD19" s="134">
        <f t="shared" si="3"/>
        <v>40</v>
      </c>
    </row>
    <row r="20" spans="1:30" s="8" customFormat="1" ht="16.5" thickBot="1" x14ac:dyDescent="0.3">
      <c r="A20" s="123">
        <v>43164</v>
      </c>
      <c r="B20" s="124" t="s">
        <v>6</v>
      </c>
      <c r="C20" s="155">
        <v>25.5</v>
      </c>
      <c r="D20" s="155"/>
      <c r="E20" s="155"/>
      <c r="F20" s="155"/>
      <c r="G20" s="1"/>
      <c r="H20" s="38">
        <v>3</v>
      </c>
      <c r="I20" s="43">
        <v>1</v>
      </c>
      <c r="J20" s="40">
        <v>3</v>
      </c>
      <c r="K20" s="1"/>
      <c r="L20" s="38">
        <v>3</v>
      </c>
      <c r="M20" s="43">
        <v>1</v>
      </c>
      <c r="N20" s="40">
        <v>3</v>
      </c>
      <c r="O20" s="1"/>
      <c r="P20" s="38">
        <v>3</v>
      </c>
      <c r="Q20" s="43">
        <v>1</v>
      </c>
      <c r="R20" s="40">
        <v>3</v>
      </c>
      <c r="S20" s="1"/>
      <c r="T20" s="40"/>
      <c r="U20" s="1"/>
      <c r="V20" s="40"/>
      <c r="W20" s="1"/>
      <c r="X20" s="40"/>
      <c r="Y20" s="1"/>
      <c r="Z20" s="40"/>
      <c r="AA20" s="166">
        <f t="shared" si="0"/>
        <v>3</v>
      </c>
      <c r="AB20" s="157">
        <f t="shared" si="1"/>
        <v>25.5</v>
      </c>
      <c r="AC20" s="77">
        <f t="shared" si="2"/>
        <v>9</v>
      </c>
      <c r="AD20" s="167">
        <f t="shared" si="3"/>
        <v>9</v>
      </c>
    </row>
    <row r="21" spans="1:30" s="8" customFormat="1" ht="16.5" thickBot="1" x14ac:dyDescent="0.3">
      <c r="A21" s="123">
        <v>43165</v>
      </c>
      <c r="B21" s="124" t="s">
        <v>7</v>
      </c>
      <c r="C21" s="155">
        <v>25.5</v>
      </c>
      <c r="D21" s="155"/>
      <c r="E21" s="155"/>
      <c r="F21" s="155"/>
      <c r="G21" s="1"/>
      <c r="H21" s="38">
        <v>3</v>
      </c>
      <c r="I21" s="43">
        <v>1</v>
      </c>
      <c r="J21" s="40">
        <v>3</v>
      </c>
      <c r="K21" s="1"/>
      <c r="L21" s="38">
        <v>3</v>
      </c>
      <c r="M21" s="43">
        <v>2</v>
      </c>
      <c r="N21" s="40">
        <v>3</v>
      </c>
      <c r="O21" s="1"/>
      <c r="P21" s="38">
        <v>3</v>
      </c>
      <c r="Q21" s="43">
        <v>2</v>
      </c>
      <c r="R21" s="40">
        <v>3</v>
      </c>
      <c r="S21" s="1"/>
      <c r="T21" s="40"/>
      <c r="U21" s="1"/>
      <c r="V21" s="40"/>
      <c r="W21" s="1"/>
      <c r="X21" s="40"/>
      <c r="Y21" s="1"/>
      <c r="Z21" s="40"/>
      <c r="AA21" s="166">
        <f t="shared" si="0"/>
        <v>5</v>
      </c>
      <c r="AB21" s="157">
        <f t="shared" si="1"/>
        <v>25.5</v>
      </c>
      <c r="AC21" s="77">
        <f t="shared" si="2"/>
        <v>9</v>
      </c>
      <c r="AD21" s="167">
        <f t="shared" si="3"/>
        <v>9</v>
      </c>
    </row>
    <row r="22" spans="1:30" s="8" customFormat="1" ht="16.5" thickBot="1" x14ac:dyDescent="0.3">
      <c r="A22" s="123">
        <v>43166</v>
      </c>
      <c r="B22" s="124" t="s">
        <v>8</v>
      </c>
      <c r="C22" s="155"/>
      <c r="D22" s="38">
        <v>3</v>
      </c>
      <c r="E22" s="43">
        <v>2</v>
      </c>
      <c r="F22" s="40">
        <v>10</v>
      </c>
      <c r="G22" s="1"/>
      <c r="H22" s="38">
        <v>3</v>
      </c>
      <c r="I22" s="43">
        <v>2</v>
      </c>
      <c r="J22" s="40">
        <v>3</v>
      </c>
      <c r="K22" s="1"/>
      <c r="L22" s="38">
        <v>3</v>
      </c>
      <c r="M22" s="43">
        <v>2</v>
      </c>
      <c r="N22" s="40">
        <v>3</v>
      </c>
      <c r="O22" s="1"/>
      <c r="P22" s="38">
        <v>3</v>
      </c>
      <c r="Q22" s="43">
        <v>2</v>
      </c>
      <c r="R22" s="40">
        <v>3</v>
      </c>
      <c r="S22" s="1"/>
      <c r="T22" s="40"/>
      <c r="U22" s="1"/>
      <c r="V22" s="40"/>
      <c r="W22" s="1"/>
      <c r="X22" s="40"/>
      <c r="Y22" s="1"/>
      <c r="Z22" s="40"/>
      <c r="AA22" s="166">
        <f t="shared" si="0"/>
        <v>8</v>
      </c>
      <c r="AB22" s="157">
        <f t="shared" si="1"/>
        <v>0</v>
      </c>
      <c r="AC22" s="77">
        <f t="shared" si="2"/>
        <v>12</v>
      </c>
      <c r="AD22" s="167">
        <f t="shared" si="3"/>
        <v>19</v>
      </c>
    </row>
    <row r="23" spans="1:30" s="9" customFormat="1" ht="16.5" thickBot="1" x14ac:dyDescent="0.3">
      <c r="A23" s="125">
        <v>43167</v>
      </c>
      <c r="B23" s="126" t="s">
        <v>9</v>
      </c>
      <c r="C23" s="134"/>
      <c r="D23" s="134"/>
      <c r="E23" s="134"/>
      <c r="F23" s="134"/>
      <c r="G23" s="133"/>
      <c r="H23" s="134"/>
      <c r="I23" s="134"/>
      <c r="J23" s="134"/>
      <c r="K23" s="133"/>
      <c r="L23" s="134"/>
      <c r="M23" s="134"/>
      <c r="N23" s="134"/>
      <c r="O23" s="133"/>
      <c r="P23" s="134"/>
      <c r="Q23" s="134"/>
      <c r="R23" s="134"/>
      <c r="S23" s="133"/>
      <c r="T23" s="134"/>
      <c r="U23" s="133"/>
      <c r="V23" s="134"/>
      <c r="W23" s="133"/>
      <c r="X23" s="134"/>
      <c r="Y23" s="133"/>
      <c r="Z23" s="134"/>
      <c r="AA23" s="162">
        <f t="shared" si="0"/>
        <v>0</v>
      </c>
      <c r="AB23" s="162">
        <f t="shared" si="1"/>
        <v>0</v>
      </c>
      <c r="AC23" s="162">
        <f t="shared" si="2"/>
        <v>0</v>
      </c>
      <c r="AD23" s="134">
        <f t="shared" si="3"/>
        <v>0</v>
      </c>
    </row>
    <row r="24" spans="1:30" s="7" customFormat="1" ht="16.5" thickBot="1" x14ac:dyDescent="0.3">
      <c r="A24" s="125">
        <v>43168</v>
      </c>
      <c r="B24" s="126" t="s">
        <v>10</v>
      </c>
      <c r="C24" s="134"/>
      <c r="D24" s="134"/>
      <c r="E24" s="134"/>
      <c r="F24" s="134"/>
      <c r="G24" s="133"/>
      <c r="H24" s="134"/>
      <c r="I24" s="134"/>
      <c r="J24" s="134"/>
      <c r="K24" s="133"/>
      <c r="L24" s="134"/>
      <c r="M24" s="134"/>
      <c r="N24" s="134"/>
      <c r="O24" s="133"/>
      <c r="P24" s="134"/>
      <c r="Q24" s="134"/>
      <c r="R24" s="134"/>
      <c r="S24" s="133"/>
      <c r="T24" s="134"/>
      <c r="U24" s="133"/>
      <c r="V24" s="134"/>
      <c r="W24" s="133"/>
      <c r="X24" s="134"/>
      <c r="Y24" s="133"/>
      <c r="Z24" s="134"/>
      <c r="AA24" s="162">
        <f t="shared" si="0"/>
        <v>0</v>
      </c>
      <c r="AB24" s="162">
        <f t="shared" si="1"/>
        <v>0</v>
      </c>
      <c r="AC24" s="162">
        <f t="shared" si="2"/>
        <v>0</v>
      </c>
      <c r="AD24" s="134">
        <f t="shared" si="3"/>
        <v>0</v>
      </c>
    </row>
    <row r="25" spans="1:30" s="7" customFormat="1" ht="16.5" thickBot="1" x14ac:dyDescent="0.3">
      <c r="A25" s="125">
        <v>43169</v>
      </c>
      <c r="B25" s="126" t="s">
        <v>11</v>
      </c>
      <c r="C25" s="137"/>
      <c r="D25" s="137"/>
      <c r="E25" s="137"/>
      <c r="F25" s="137"/>
      <c r="G25" s="136"/>
      <c r="H25" s="137"/>
      <c r="I25" s="137"/>
      <c r="J25" s="137"/>
      <c r="K25" s="136"/>
      <c r="L25" s="137"/>
      <c r="M25" s="137"/>
      <c r="N25" s="137"/>
      <c r="O25" s="136"/>
      <c r="P25" s="137"/>
      <c r="Q25" s="137"/>
      <c r="R25" s="137"/>
      <c r="S25" s="133"/>
      <c r="T25" s="134">
        <v>10</v>
      </c>
      <c r="U25" s="133"/>
      <c r="V25" s="134">
        <v>10</v>
      </c>
      <c r="W25" s="133"/>
      <c r="X25" s="134">
        <v>10</v>
      </c>
      <c r="Y25" s="133"/>
      <c r="Z25" s="134">
        <v>10</v>
      </c>
      <c r="AA25" s="162">
        <f t="shared" si="0"/>
        <v>0</v>
      </c>
      <c r="AB25" s="162">
        <f t="shared" si="1"/>
        <v>0</v>
      </c>
      <c r="AC25" s="162">
        <f t="shared" si="2"/>
        <v>0</v>
      </c>
      <c r="AD25" s="134">
        <f t="shared" si="3"/>
        <v>40</v>
      </c>
    </row>
    <row r="26" spans="1:30" s="8" customFormat="1" ht="16.5" thickBot="1" x14ac:dyDescent="0.3">
      <c r="A26" s="125">
        <v>43170</v>
      </c>
      <c r="B26" s="126" t="s">
        <v>5</v>
      </c>
      <c r="C26" s="137"/>
      <c r="D26" s="137"/>
      <c r="E26" s="137"/>
      <c r="F26" s="137"/>
      <c r="G26" s="136"/>
      <c r="H26" s="137"/>
      <c r="I26" s="137"/>
      <c r="J26" s="137"/>
      <c r="K26" s="136"/>
      <c r="L26" s="137"/>
      <c r="M26" s="137"/>
      <c r="N26" s="137"/>
      <c r="O26" s="136"/>
      <c r="P26" s="137"/>
      <c r="Q26" s="137"/>
      <c r="R26" s="137"/>
      <c r="S26" s="133"/>
      <c r="T26" s="134">
        <v>10</v>
      </c>
      <c r="U26" s="133"/>
      <c r="V26" s="134">
        <v>10</v>
      </c>
      <c r="W26" s="133"/>
      <c r="X26" s="134">
        <v>10</v>
      </c>
      <c r="Y26" s="133"/>
      <c r="Z26" s="134">
        <v>10</v>
      </c>
      <c r="AA26" s="162">
        <f t="shared" si="0"/>
        <v>0</v>
      </c>
      <c r="AB26" s="162">
        <f t="shared" si="1"/>
        <v>0</v>
      </c>
      <c r="AC26" s="162">
        <f t="shared" si="2"/>
        <v>0</v>
      </c>
      <c r="AD26" s="134">
        <f t="shared" si="3"/>
        <v>40</v>
      </c>
    </row>
    <row r="27" spans="1:30" s="8" customFormat="1" ht="16.5" thickBot="1" x14ac:dyDescent="0.3">
      <c r="A27" s="123">
        <v>43171</v>
      </c>
      <c r="B27" s="124" t="s">
        <v>6</v>
      </c>
      <c r="C27" s="155"/>
      <c r="D27" s="38">
        <v>3</v>
      </c>
      <c r="E27" s="43">
        <v>2</v>
      </c>
      <c r="F27" s="40">
        <v>10</v>
      </c>
      <c r="G27" s="1"/>
      <c r="H27" s="38">
        <v>3</v>
      </c>
      <c r="I27" s="43">
        <v>2</v>
      </c>
      <c r="J27" s="40">
        <v>4</v>
      </c>
      <c r="K27" s="1"/>
      <c r="L27" s="38">
        <v>3</v>
      </c>
      <c r="M27" s="43">
        <v>2</v>
      </c>
      <c r="N27" s="40">
        <v>4</v>
      </c>
      <c r="O27" s="1"/>
      <c r="P27" s="38">
        <v>3</v>
      </c>
      <c r="Q27" s="43">
        <v>2</v>
      </c>
      <c r="R27" s="40">
        <v>4</v>
      </c>
      <c r="S27" s="54"/>
      <c r="T27" s="53"/>
      <c r="U27" s="54"/>
      <c r="V27" s="53"/>
      <c r="W27" s="54"/>
      <c r="X27" s="53"/>
      <c r="Y27" s="54"/>
      <c r="Z27" s="53"/>
      <c r="AA27" s="166">
        <f t="shared" si="0"/>
        <v>8</v>
      </c>
      <c r="AB27" s="157">
        <f t="shared" si="1"/>
        <v>0</v>
      </c>
      <c r="AC27" s="77">
        <f t="shared" si="2"/>
        <v>12</v>
      </c>
      <c r="AD27" s="167">
        <f t="shared" si="3"/>
        <v>22</v>
      </c>
    </row>
    <row r="28" spans="1:30" s="8" customFormat="1" ht="16.5" thickBot="1" x14ac:dyDescent="0.3">
      <c r="A28" s="123">
        <v>43172</v>
      </c>
      <c r="B28" s="124" t="s">
        <v>7</v>
      </c>
      <c r="C28" s="155"/>
      <c r="D28" s="38">
        <v>3</v>
      </c>
      <c r="E28" s="43">
        <v>2</v>
      </c>
      <c r="F28" s="40">
        <v>10</v>
      </c>
      <c r="G28" s="1"/>
      <c r="H28" s="38">
        <v>3</v>
      </c>
      <c r="I28" s="43">
        <v>2</v>
      </c>
      <c r="J28" s="40">
        <v>4</v>
      </c>
      <c r="K28" s="1"/>
      <c r="L28" s="38">
        <v>3</v>
      </c>
      <c r="M28" s="43">
        <v>2</v>
      </c>
      <c r="N28" s="40">
        <v>4</v>
      </c>
      <c r="O28" s="1"/>
      <c r="P28" s="38">
        <v>3</v>
      </c>
      <c r="Q28" s="43">
        <v>2</v>
      </c>
      <c r="R28" s="40">
        <v>4</v>
      </c>
      <c r="S28" s="54"/>
      <c r="T28" s="53"/>
      <c r="U28" s="54"/>
      <c r="V28" s="53"/>
      <c r="W28" s="54"/>
      <c r="X28" s="53"/>
      <c r="Y28" s="54"/>
      <c r="Z28" s="53"/>
      <c r="AA28" s="166">
        <f t="shared" si="0"/>
        <v>8</v>
      </c>
      <c r="AB28" s="157">
        <f t="shared" si="1"/>
        <v>0</v>
      </c>
      <c r="AC28" s="77">
        <f t="shared" si="2"/>
        <v>12</v>
      </c>
      <c r="AD28" s="167">
        <f t="shared" si="3"/>
        <v>22</v>
      </c>
    </row>
    <row r="29" spans="1:30" s="8" customFormat="1" ht="16.5" thickBot="1" x14ac:dyDescent="0.3">
      <c r="A29" s="123">
        <v>43173</v>
      </c>
      <c r="B29" s="124" t="s">
        <v>8</v>
      </c>
      <c r="C29" s="155"/>
      <c r="D29" s="38">
        <v>3</v>
      </c>
      <c r="E29" s="43">
        <v>2</v>
      </c>
      <c r="F29" s="40">
        <v>10</v>
      </c>
      <c r="G29" s="1"/>
      <c r="H29" s="38">
        <v>3</v>
      </c>
      <c r="I29" s="43">
        <v>2</v>
      </c>
      <c r="J29" s="40">
        <v>4</v>
      </c>
      <c r="K29" s="1"/>
      <c r="L29" s="38">
        <v>3</v>
      </c>
      <c r="M29" s="43">
        <v>2</v>
      </c>
      <c r="N29" s="40">
        <v>4</v>
      </c>
      <c r="O29" s="1"/>
      <c r="P29" s="38">
        <v>3</v>
      </c>
      <c r="Q29" s="43">
        <v>2</v>
      </c>
      <c r="R29" s="40">
        <v>4</v>
      </c>
      <c r="S29" s="54"/>
      <c r="T29" s="53"/>
      <c r="U29" s="54"/>
      <c r="V29" s="53"/>
      <c r="W29" s="54"/>
      <c r="X29" s="53"/>
      <c r="Y29" s="54"/>
      <c r="Z29" s="53"/>
      <c r="AA29" s="166">
        <f t="shared" si="0"/>
        <v>8</v>
      </c>
      <c r="AB29" s="157">
        <f t="shared" si="1"/>
        <v>0</v>
      </c>
      <c r="AC29" s="77">
        <f t="shared" si="2"/>
        <v>12</v>
      </c>
      <c r="AD29" s="167">
        <f t="shared" si="3"/>
        <v>22</v>
      </c>
    </row>
    <row r="30" spans="1:30" s="9" customFormat="1" ht="16.5" thickBot="1" x14ac:dyDescent="0.3">
      <c r="A30" s="123">
        <v>43174</v>
      </c>
      <c r="B30" s="124" t="s">
        <v>9</v>
      </c>
      <c r="C30" s="155"/>
      <c r="D30" s="38">
        <v>3</v>
      </c>
      <c r="E30" s="43">
        <v>2</v>
      </c>
      <c r="F30" s="40">
        <v>10</v>
      </c>
      <c r="G30" s="1"/>
      <c r="H30" s="38">
        <v>3</v>
      </c>
      <c r="I30" s="43">
        <v>2</v>
      </c>
      <c r="J30" s="40">
        <v>4</v>
      </c>
      <c r="K30" s="1"/>
      <c r="L30" s="38">
        <v>3</v>
      </c>
      <c r="M30" s="43">
        <v>2</v>
      </c>
      <c r="N30" s="40">
        <v>4</v>
      </c>
      <c r="O30" s="1"/>
      <c r="P30" s="38">
        <v>3</v>
      </c>
      <c r="Q30" s="43">
        <v>2</v>
      </c>
      <c r="R30" s="40">
        <v>4</v>
      </c>
      <c r="S30" s="54"/>
      <c r="T30" s="53"/>
      <c r="U30" s="54"/>
      <c r="V30" s="53"/>
      <c r="W30" s="54"/>
      <c r="X30" s="53"/>
      <c r="Y30" s="54"/>
      <c r="Z30" s="53"/>
      <c r="AA30" s="166">
        <f t="shared" si="0"/>
        <v>8</v>
      </c>
      <c r="AB30" s="157">
        <f t="shared" si="1"/>
        <v>0</v>
      </c>
      <c r="AC30" s="77">
        <f t="shared" si="2"/>
        <v>12</v>
      </c>
      <c r="AD30" s="167">
        <f t="shared" si="3"/>
        <v>22</v>
      </c>
    </row>
    <row r="31" spans="1:30" s="10" customFormat="1" ht="15" customHeight="1" thickBot="1" x14ac:dyDescent="0.3">
      <c r="A31" s="123">
        <v>43175</v>
      </c>
      <c r="B31" s="124" t="s">
        <v>10</v>
      </c>
      <c r="C31" s="155"/>
      <c r="D31" s="38">
        <v>3</v>
      </c>
      <c r="E31" s="43">
        <v>2</v>
      </c>
      <c r="F31" s="40">
        <v>10</v>
      </c>
      <c r="G31" s="1"/>
      <c r="H31" s="38">
        <v>3</v>
      </c>
      <c r="I31" s="43">
        <v>2</v>
      </c>
      <c r="J31" s="40">
        <v>4</v>
      </c>
      <c r="K31" s="1"/>
      <c r="L31" s="38">
        <v>3</v>
      </c>
      <c r="M31" s="43">
        <v>2</v>
      </c>
      <c r="N31" s="40">
        <v>4</v>
      </c>
      <c r="O31" s="1"/>
      <c r="P31" s="38">
        <v>3</v>
      </c>
      <c r="Q31" s="43">
        <v>2</v>
      </c>
      <c r="R31" s="40">
        <v>4</v>
      </c>
      <c r="S31" s="54"/>
      <c r="T31" s="53"/>
      <c r="U31" s="54"/>
      <c r="V31" s="53"/>
      <c r="W31" s="54"/>
      <c r="X31" s="53"/>
      <c r="Y31" s="54"/>
      <c r="Z31" s="53"/>
      <c r="AA31" s="166">
        <f t="shared" si="0"/>
        <v>8</v>
      </c>
      <c r="AB31" s="157">
        <f t="shared" si="1"/>
        <v>0</v>
      </c>
      <c r="AC31" s="77">
        <f t="shared" si="2"/>
        <v>12</v>
      </c>
      <c r="AD31" s="167">
        <f t="shared" si="3"/>
        <v>22</v>
      </c>
    </row>
    <row r="32" spans="1:30" s="10" customFormat="1" ht="15" customHeight="1" thickBot="1" x14ac:dyDescent="0.3">
      <c r="A32" s="138">
        <v>43176</v>
      </c>
      <c r="B32" s="139" t="s">
        <v>11</v>
      </c>
      <c r="C32" s="141"/>
      <c r="D32" s="141"/>
      <c r="E32" s="141"/>
      <c r="F32" s="141"/>
      <c r="G32" s="140"/>
      <c r="H32" s="141"/>
      <c r="I32" s="141"/>
      <c r="J32" s="141"/>
      <c r="K32" s="140"/>
      <c r="L32" s="141"/>
      <c r="M32" s="141"/>
      <c r="N32" s="141"/>
      <c r="O32" s="140"/>
      <c r="P32" s="143"/>
      <c r="Q32" s="141"/>
      <c r="R32" s="141"/>
      <c r="S32" s="145"/>
      <c r="T32" s="146"/>
      <c r="U32" s="145"/>
      <c r="V32" s="146"/>
      <c r="W32" s="145"/>
      <c r="X32" s="146"/>
      <c r="Y32" s="145"/>
      <c r="Z32" s="146"/>
      <c r="AA32" s="147"/>
      <c r="AB32" s="147"/>
      <c r="AC32" s="148"/>
      <c r="AD32" s="148"/>
    </row>
    <row r="33" spans="1:30" s="10" customFormat="1" ht="16.5" thickBot="1" x14ac:dyDescent="0.3">
      <c r="A33" s="138">
        <v>43177</v>
      </c>
      <c r="B33" s="139" t="s">
        <v>5</v>
      </c>
      <c r="C33" s="150"/>
      <c r="D33" s="150"/>
      <c r="E33" s="150"/>
      <c r="F33" s="150"/>
      <c r="G33" s="149"/>
      <c r="H33" s="150"/>
      <c r="I33" s="150"/>
      <c r="J33" s="150"/>
      <c r="K33" s="149"/>
      <c r="L33" s="150"/>
      <c r="M33" s="150"/>
      <c r="N33" s="150"/>
      <c r="O33" s="149"/>
      <c r="P33" s="151"/>
      <c r="Q33" s="150"/>
      <c r="R33" s="150"/>
      <c r="S33" s="149"/>
      <c r="T33" s="150"/>
      <c r="U33" s="149"/>
      <c r="V33" s="150"/>
      <c r="W33" s="149"/>
      <c r="X33" s="150"/>
      <c r="Y33" s="149"/>
      <c r="Z33" s="150"/>
      <c r="AA33" s="153"/>
      <c r="AB33" s="153"/>
      <c r="AC33" s="154"/>
      <c r="AD33" s="154"/>
    </row>
    <row r="34" spans="1:30" ht="16.5" thickBot="1" x14ac:dyDescent="0.3">
      <c r="K34" s="11"/>
      <c r="L34" s="11"/>
      <c r="M34" s="11"/>
      <c r="N34" s="11"/>
      <c r="O34" s="11"/>
      <c r="P34" s="11"/>
      <c r="AA34" s="17">
        <f>SUM(AA4:AA31)</f>
        <v>85</v>
      </c>
      <c r="AB34" s="16">
        <f>SUM(AB4:AB31)</f>
        <v>255</v>
      </c>
      <c r="AC34" s="18"/>
      <c r="AD34" s="33"/>
    </row>
    <row r="35" spans="1:30" ht="15.75" customHeight="1" thickBot="1" x14ac:dyDescent="0.3">
      <c r="C35" s="31"/>
      <c r="D35" s="31"/>
      <c r="E35" s="31"/>
      <c r="F35" s="14"/>
      <c r="K35" s="11"/>
      <c r="L35" s="11"/>
      <c r="M35" s="11"/>
      <c r="N35" s="11"/>
      <c r="O35" s="11"/>
      <c r="P35" s="11"/>
      <c r="AA35" s="17"/>
      <c r="AB35" s="17"/>
      <c r="AC35" s="158">
        <f>SUM(AC4:AC31)</f>
        <v>170</v>
      </c>
      <c r="AD35" s="158">
        <f>SUM(AD4:AD31)</f>
        <v>510</v>
      </c>
    </row>
    <row r="36" spans="1:30" ht="15.75" customHeight="1" thickBot="1" x14ac:dyDescent="0.3">
      <c r="C36" s="30"/>
      <c r="D36" s="30"/>
      <c r="E36" s="30"/>
      <c r="F36" s="30"/>
      <c r="K36" s="11"/>
      <c r="L36" s="11"/>
      <c r="M36" s="11"/>
      <c r="N36" s="11"/>
      <c r="O36" s="11"/>
      <c r="P36" s="11"/>
      <c r="AA36" s="16"/>
      <c r="AB36" s="13"/>
      <c r="AC36" s="13"/>
      <c r="AD36" s="34"/>
    </row>
    <row r="37" spans="1:30" ht="15.75" customHeight="1" x14ac:dyDescent="0.2">
      <c r="C37" s="30"/>
      <c r="D37" s="30"/>
      <c r="E37" s="30"/>
      <c r="F37" s="28"/>
      <c r="K37" s="11"/>
      <c r="L37" s="11"/>
      <c r="M37" s="11"/>
      <c r="N37" s="11"/>
      <c r="O37" s="11"/>
      <c r="P37" s="11"/>
    </row>
    <row r="38" spans="1:30" ht="15.75" customHeight="1" x14ac:dyDescent="0.2">
      <c r="C38" s="12"/>
      <c r="D38" s="12"/>
      <c r="E38" s="12"/>
      <c r="F38" s="12"/>
      <c r="K38" s="11"/>
      <c r="L38" s="11"/>
      <c r="M38" s="11"/>
      <c r="N38" s="11"/>
      <c r="O38" s="11"/>
      <c r="P38" s="11"/>
    </row>
    <row r="39" spans="1:30" x14ac:dyDescent="0.2">
      <c r="K39" s="11"/>
      <c r="L39" s="11"/>
      <c r="M39" s="11"/>
      <c r="N39" s="11"/>
      <c r="O39" s="11"/>
      <c r="P39" s="11"/>
    </row>
  </sheetData>
  <mergeCells count="22">
    <mergeCell ref="A1:A3"/>
    <mergeCell ref="B1:B3"/>
    <mergeCell ref="G1:J1"/>
    <mergeCell ref="K1:N1"/>
    <mergeCell ref="O1:R1"/>
    <mergeCell ref="C1:F1"/>
    <mergeCell ref="C2:F2"/>
    <mergeCell ref="AD1:AD3"/>
    <mergeCell ref="G2:J2"/>
    <mergeCell ref="K2:N2"/>
    <mergeCell ref="O2:R2"/>
    <mergeCell ref="U1:V1"/>
    <mergeCell ref="AC1:AC3"/>
    <mergeCell ref="S2:T2"/>
    <mergeCell ref="U2:V2"/>
    <mergeCell ref="W2:X2"/>
    <mergeCell ref="Y2:Z2"/>
    <mergeCell ref="S1:T1"/>
    <mergeCell ref="W1:X1"/>
    <mergeCell ref="Y1:Z1"/>
    <mergeCell ref="AA1:AA3"/>
    <mergeCell ref="AB1:AB3"/>
  </mergeCells>
  <pageMargins left="0.7" right="0.7" top="0.75" bottom="0.75" header="0.3" footer="0.3"/>
  <pageSetup paperSize="9" scale="4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9"/>
  <sheetViews>
    <sheetView view="pageBreakPreview" zoomScale="60" zoomScaleNormal="100" workbookViewId="0">
      <selection activeCell="T4" sqref="T4"/>
    </sheetView>
  </sheetViews>
  <sheetFormatPr defaultColWidth="9.140625" defaultRowHeight="15" x14ac:dyDescent="0.2"/>
  <cols>
    <col min="1" max="1" width="9.85546875" style="4" bestFit="1" customWidth="1"/>
    <col min="2" max="2" width="6.85546875" style="4" customWidth="1"/>
    <col min="3" max="3" width="5" style="4" customWidth="1"/>
    <col min="4" max="6" width="6.28515625" style="4" customWidth="1"/>
    <col min="7" max="7" width="4.42578125" style="4" customWidth="1"/>
    <col min="8" max="8" width="7.28515625" style="4" customWidth="1"/>
    <col min="9" max="9" width="6.28515625" style="4" customWidth="1"/>
    <col min="10" max="10" width="7" style="4" customWidth="1"/>
    <col min="11" max="11" width="4.5703125" style="4" customWidth="1"/>
    <col min="12" max="12" width="7.42578125" style="4" customWidth="1"/>
    <col min="13" max="13" width="7" style="4" customWidth="1"/>
    <col min="14" max="54" width="5.7109375" style="4" customWidth="1"/>
    <col min="55" max="55" width="5.140625" style="4" bestFit="1" customWidth="1"/>
    <col min="56" max="58" width="6.85546875" style="4" bestFit="1" customWidth="1"/>
    <col min="59" max="59" width="7.5703125" style="5" customWidth="1"/>
    <col min="60" max="60" width="7.85546875" style="5" customWidth="1"/>
    <col min="61" max="61" width="10.5703125" style="5" customWidth="1"/>
    <col min="62" max="62" width="6.28515625" style="5" customWidth="1"/>
    <col min="63" max="16384" width="9.140625" style="5"/>
  </cols>
  <sheetData>
    <row r="1" spans="1:62" s="6" customFormat="1" ht="60.75" customHeight="1" x14ac:dyDescent="0.2">
      <c r="A1" s="327" t="s">
        <v>2</v>
      </c>
      <c r="B1" s="366" t="s">
        <v>3</v>
      </c>
      <c r="C1" s="298"/>
      <c r="D1" s="299"/>
      <c r="E1" s="299"/>
      <c r="F1" s="300"/>
      <c r="G1" s="298" t="s">
        <v>61</v>
      </c>
      <c r="H1" s="299"/>
      <c r="I1" s="299"/>
      <c r="J1" s="299"/>
      <c r="K1" s="298" t="s">
        <v>13</v>
      </c>
      <c r="L1" s="299"/>
      <c r="M1" s="299"/>
      <c r="N1" s="299"/>
      <c r="O1" s="298"/>
      <c r="P1" s="299"/>
      <c r="Q1" s="299"/>
      <c r="R1" s="300"/>
      <c r="S1" s="298"/>
      <c r="T1" s="299"/>
      <c r="U1" s="299"/>
      <c r="V1" s="300"/>
      <c r="W1" s="298"/>
      <c r="X1" s="299"/>
      <c r="Y1" s="299"/>
      <c r="Z1" s="300"/>
      <c r="AA1" s="298"/>
      <c r="AB1" s="299"/>
      <c r="AC1" s="299"/>
      <c r="AD1" s="300"/>
      <c r="AE1" s="298" t="s">
        <v>13</v>
      </c>
      <c r="AF1" s="299"/>
      <c r="AG1" s="299"/>
      <c r="AH1" s="299"/>
      <c r="AI1" s="298"/>
      <c r="AJ1" s="299"/>
      <c r="AK1" s="299"/>
      <c r="AL1" s="300"/>
      <c r="AM1" s="298"/>
      <c r="AN1" s="299"/>
      <c r="AO1" s="299"/>
      <c r="AP1" s="300"/>
      <c r="AQ1" s="298"/>
      <c r="AR1" s="299"/>
      <c r="AS1" s="299"/>
      <c r="AT1" s="300"/>
      <c r="AU1" s="163"/>
      <c r="AV1" s="164"/>
      <c r="AW1" s="164"/>
      <c r="AX1" s="165"/>
      <c r="AY1" s="164"/>
      <c r="AZ1" s="164"/>
      <c r="BA1" s="164"/>
      <c r="BB1" s="164"/>
      <c r="BC1" s="298" t="s">
        <v>13</v>
      </c>
      <c r="BD1" s="299"/>
      <c r="BE1" s="299"/>
      <c r="BF1" s="299"/>
      <c r="BG1" s="360" t="s">
        <v>54</v>
      </c>
      <c r="BH1" s="363" t="s">
        <v>55</v>
      </c>
      <c r="BI1" s="357" t="s">
        <v>53</v>
      </c>
      <c r="BJ1" s="355" t="s">
        <v>56</v>
      </c>
    </row>
    <row r="2" spans="1:62" s="6" customFormat="1" ht="44.25" customHeight="1" x14ac:dyDescent="0.2">
      <c r="A2" s="328"/>
      <c r="B2" s="367"/>
      <c r="C2" s="304"/>
      <c r="D2" s="305"/>
      <c r="E2" s="305"/>
      <c r="F2" s="306"/>
      <c r="G2" s="304" t="s">
        <v>57</v>
      </c>
      <c r="H2" s="305"/>
      <c r="I2" s="305"/>
      <c r="J2" s="305"/>
      <c r="K2" s="304" t="s">
        <v>59</v>
      </c>
      <c r="L2" s="305"/>
      <c r="M2" s="305"/>
      <c r="N2" s="305"/>
      <c r="O2" s="304"/>
      <c r="P2" s="305"/>
      <c r="Q2" s="305"/>
      <c r="R2" s="306"/>
      <c r="S2" s="304"/>
      <c r="T2" s="305"/>
      <c r="U2" s="305"/>
      <c r="V2" s="306"/>
      <c r="W2" s="304"/>
      <c r="X2" s="305"/>
      <c r="Y2" s="305"/>
      <c r="Z2" s="306"/>
      <c r="AA2" s="304"/>
      <c r="AB2" s="305"/>
      <c r="AC2" s="305"/>
      <c r="AD2" s="306"/>
      <c r="AE2" s="369" t="s">
        <v>58</v>
      </c>
      <c r="AF2" s="369"/>
      <c r="AG2" s="369"/>
      <c r="AH2" s="369"/>
      <c r="AI2" s="304"/>
      <c r="AJ2" s="305"/>
      <c r="AK2" s="305"/>
      <c r="AL2" s="306"/>
      <c r="AM2" s="304"/>
      <c r="AN2" s="305"/>
      <c r="AO2" s="305"/>
      <c r="AP2" s="306"/>
      <c r="AQ2" s="304"/>
      <c r="AR2" s="305"/>
      <c r="AS2" s="305"/>
      <c r="AT2" s="306"/>
      <c r="AU2" s="304"/>
      <c r="AV2" s="305"/>
      <c r="AW2" s="305"/>
      <c r="AX2" s="306"/>
      <c r="AY2" s="304"/>
      <c r="AZ2" s="305"/>
      <c r="BA2" s="305"/>
      <c r="BB2" s="306"/>
      <c r="BC2" s="304" t="s">
        <v>60</v>
      </c>
      <c r="BD2" s="305"/>
      <c r="BE2" s="305"/>
      <c r="BF2" s="305"/>
      <c r="BG2" s="361"/>
      <c r="BH2" s="364"/>
      <c r="BI2" s="358"/>
      <c r="BJ2" s="355"/>
    </row>
    <row r="3" spans="1:62" s="6" customFormat="1" ht="161.25" customHeight="1" thickBot="1" x14ac:dyDescent="0.25">
      <c r="A3" s="329"/>
      <c r="B3" s="368"/>
      <c r="C3" s="24" t="s">
        <v>12</v>
      </c>
      <c r="D3" s="85" t="s">
        <v>53</v>
      </c>
      <c r="E3" s="45" t="s">
        <v>54</v>
      </c>
      <c r="F3" s="48" t="s">
        <v>56</v>
      </c>
      <c r="G3" s="24" t="s">
        <v>12</v>
      </c>
      <c r="H3" s="85" t="s">
        <v>53</v>
      </c>
      <c r="I3" s="45" t="s">
        <v>54</v>
      </c>
      <c r="J3" s="48" t="s">
        <v>56</v>
      </c>
      <c r="K3" s="24" t="s">
        <v>12</v>
      </c>
      <c r="L3" s="85" t="s">
        <v>53</v>
      </c>
      <c r="M3" s="45" t="s">
        <v>54</v>
      </c>
      <c r="N3" s="168" t="s">
        <v>56</v>
      </c>
      <c r="O3" s="24" t="s">
        <v>12</v>
      </c>
      <c r="P3" s="85" t="s">
        <v>53</v>
      </c>
      <c r="Q3" s="45" t="s">
        <v>54</v>
      </c>
      <c r="R3" s="48" t="s">
        <v>56</v>
      </c>
      <c r="S3" s="24" t="s">
        <v>12</v>
      </c>
      <c r="T3" s="85" t="s">
        <v>53</v>
      </c>
      <c r="U3" s="45" t="s">
        <v>54</v>
      </c>
      <c r="V3" s="48" t="s">
        <v>56</v>
      </c>
      <c r="W3" s="24" t="s">
        <v>12</v>
      </c>
      <c r="X3" s="85" t="s">
        <v>53</v>
      </c>
      <c r="Y3" s="45" t="s">
        <v>54</v>
      </c>
      <c r="Z3" s="48" t="s">
        <v>56</v>
      </c>
      <c r="AA3" s="24" t="s">
        <v>12</v>
      </c>
      <c r="AB3" s="85" t="s">
        <v>53</v>
      </c>
      <c r="AC3" s="45" t="s">
        <v>54</v>
      </c>
      <c r="AD3" s="48" t="s">
        <v>56</v>
      </c>
      <c r="AE3" s="156" t="s">
        <v>55</v>
      </c>
      <c r="AF3" s="85" t="s">
        <v>53</v>
      </c>
      <c r="AG3" s="45" t="s">
        <v>54</v>
      </c>
      <c r="AH3" s="48" t="s">
        <v>56</v>
      </c>
      <c r="AI3" s="24" t="s">
        <v>12</v>
      </c>
      <c r="AJ3" s="85" t="s">
        <v>53</v>
      </c>
      <c r="AK3" s="45" t="s">
        <v>54</v>
      </c>
      <c r="AL3" s="48" t="s">
        <v>56</v>
      </c>
      <c r="AM3" s="24" t="s">
        <v>12</v>
      </c>
      <c r="AN3" s="85" t="s">
        <v>53</v>
      </c>
      <c r="AO3" s="45" t="s">
        <v>54</v>
      </c>
      <c r="AP3" s="48" t="s">
        <v>56</v>
      </c>
      <c r="AQ3" s="24" t="s">
        <v>12</v>
      </c>
      <c r="AR3" s="85" t="s">
        <v>53</v>
      </c>
      <c r="AS3" s="45" t="s">
        <v>54</v>
      </c>
      <c r="AT3" s="48" t="s">
        <v>56</v>
      </c>
      <c r="AU3" s="24" t="s">
        <v>12</v>
      </c>
      <c r="AV3" s="85" t="s">
        <v>53</v>
      </c>
      <c r="AW3" s="45" t="s">
        <v>54</v>
      </c>
      <c r="AX3" s="48" t="s">
        <v>56</v>
      </c>
      <c r="AY3" s="24" t="s">
        <v>12</v>
      </c>
      <c r="AZ3" s="85" t="s">
        <v>53</v>
      </c>
      <c r="BA3" s="45" t="s">
        <v>54</v>
      </c>
      <c r="BB3" s="48" t="s">
        <v>56</v>
      </c>
      <c r="BC3" s="24" t="s">
        <v>12</v>
      </c>
      <c r="BD3" s="85" t="s">
        <v>53</v>
      </c>
      <c r="BE3" s="45" t="s">
        <v>54</v>
      </c>
      <c r="BF3" s="48" t="s">
        <v>56</v>
      </c>
      <c r="BG3" s="362"/>
      <c r="BH3" s="365"/>
      <c r="BI3" s="359"/>
      <c r="BJ3" s="356"/>
    </row>
    <row r="4" spans="1:62" s="7" customFormat="1" ht="21" customHeight="1" thickBot="1" x14ac:dyDescent="0.3">
      <c r="A4" s="125">
        <v>43148</v>
      </c>
      <c r="B4" s="126" t="s">
        <v>11</v>
      </c>
      <c r="C4" s="127"/>
      <c r="D4" s="128"/>
      <c r="E4" s="128"/>
      <c r="F4" s="128"/>
      <c r="G4" s="127"/>
      <c r="H4" s="128"/>
      <c r="I4" s="128"/>
      <c r="J4" s="128"/>
      <c r="K4" s="127"/>
      <c r="L4" s="128"/>
      <c r="M4" s="128"/>
      <c r="N4" s="169"/>
      <c r="O4" s="127"/>
      <c r="P4" s="128"/>
      <c r="Q4" s="128"/>
      <c r="R4" s="128"/>
      <c r="S4" s="127"/>
      <c r="T4" s="128"/>
      <c r="U4" s="128"/>
      <c r="V4" s="128"/>
      <c r="W4" s="127"/>
      <c r="X4" s="128"/>
      <c r="Y4" s="128"/>
      <c r="Z4" s="128"/>
      <c r="AA4" s="127"/>
      <c r="AB4" s="128"/>
      <c r="AC4" s="128"/>
      <c r="AD4" s="128"/>
      <c r="AE4" s="128"/>
      <c r="AF4" s="128"/>
      <c r="AG4" s="128"/>
      <c r="AH4" s="128"/>
      <c r="AI4" s="127"/>
      <c r="AJ4" s="128"/>
      <c r="AK4" s="128"/>
      <c r="AL4" s="128"/>
      <c r="AM4" s="127"/>
      <c r="AN4" s="128"/>
      <c r="AO4" s="128"/>
      <c r="AP4" s="128"/>
      <c r="AQ4" s="127"/>
      <c r="AR4" s="128"/>
      <c r="AS4" s="128"/>
      <c r="AT4" s="128"/>
      <c r="AU4" s="127"/>
      <c r="AV4" s="128"/>
      <c r="AW4" s="128"/>
      <c r="AX4" s="128"/>
      <c r="AY4" s="127"/>
      <c r="AZ4" s="128"/>
      <c r="BA4" s="128"/>
      <c r="BB4" s="128"/>
      <c r="BC4" s="127"/>
      <c r="BD4" s="129"/>
      <c r="BE4" s="128"/>
      <c r="BF4" s="128"/>
      <c r="BG4" s="162">
        <f t="shared" ref="BG4:BG31" si="0">SUM(AG4+I4+M4+BE4)</f>
        <v>0</v>
      </c>
      <c r="BH4" s="162">
        <f t="shared" ref="BH4:BH31" si="1">AE4</f>
        <v>0</v>
      </c>
      <c r="BI4" s="162">
        <f t="shared" ref="BI4:BI31" si="2">SUM(AF4+H4+L4+BD4)</f>
        <v>0</v>
      </c>
      <c r="BJ4" s="134" t="e">
        <f>SUM(AH4+J4+N4+BF4+#REF!+#REF!+#REF!+#REF!)</f>
        <v>#REF!</v>
      </c>
    </row>
    <row r="5" spans="1:62" s="8" customFormat="1" ht="20.25" customHeight="1" thickBot="1" x14ac:dyDescent="0.3">
      <c r="A5" s="125">
        <v>43149</v>
      </c>
      <c r="B5" s="126" t="s">
        <v>5</v>
      </c>
      <c r="C5" s="130"/>
      <c r="D5" s="131"/>
      <c r="E5" s="131"/>
      <c r="F5" s="131"/>
      <c r="G5" s="130"/>
      <c r="H5" s="131"/>
      <c r="I5" s="131"/>
      <c r="J5" s="131"/>
      <c r="K5" s="130"/>
      <c r="L5" s="131"/>
      <c r="M5" s="131"/>
      <c r="N5" s="170"/>
      <c r="O5" s="130"/>
      <c r="P5" s="131"/>
      <c r="Q5" s="131"/>
      <c r="R5" s="131"/>
      <c r="S5" s="130"/>
      <c r="T5" s="131"/>
      <c r="U5" s="131"/>
      <c r="V5" s="131"/>
      <c r="W5" s="130"/>
      <c r="X5" s="131"/>
      <c r="Y5" s="131"/>
      <c r="Z5" s="131"/>
      <c r="AA5" s="130"/>
      <c r="AB5" s="131"/>
      <c r="AC5" s="131"/>
      <c r="AD5" s="131"/>
      <c r="AE5" s="131"/>
      <c r="AF5" s="131"/>
      <c r="AG5" s="131"/>
      <c r="AH5" s="131"/>
      <c r="AI5" s="130"/>
      <c r="AJ5" s="131"/>
      <c r="AK5" s="131"/>
      <c r="AL5" s="131"/>
      <c r="AM5" s="130"/>
      <c r="AN5" s="131"/>
      <c r="AO5" s="131"/>
      <c r="AP5" s="131"/>
      <c r="AQ5" s="130"/>
      <c r="AR5" s="131"/>
      <c r="AS5" s="131"/>
      <c r="AT5" s="131"/>
      <c r="AU5" s="130"/>
      <c r="AV5" s="131"/>
      <c r="AW5" s="131"/>
      <c r="AX5" s="131"/>
      <c r="AY5" s="130"/>
      <c r="AZ5" s="131"/>
      <c r="BA5" s="131"/>
      <c r="BB5" s="131"/>
      <c r="BC5" s="130"/>
      <c r="BD5" s="132"/>
      <c r="BE5" s="131"/>
      <c r="BF5" s="131"/>
      <c r="BG5" s="162">
        <f t="shared" si="0"/>
        <v>0</v>
      </c>
      <c r="BH5" s="162">
        <f t="shared" si="1"/>
        <v>0</v>
      </c>
      <c r="BI5" s="162">
        <f t="shared" si="2"/>
        <v>0</v>
      </c>
      <c r="BJ5" s="134" t="e">
        <f>SUM(AH5+J5+N5+BF5+#REF!+#REF!+#REF!+#REF!)</f>
        <v>#REF!</v>
      </c>
    </row>
    <row r="6" spans="1:62" s="8" customFormat="1" ht="16.5" thickBot="1" x14ac:dyDescent="0.3">
      <c r="A6" s="123">
        <v>43150</v>
      </c>
      <c r="B6" s="124" t="s">
        <v>6</v>
      </c>
      <c r="C6" s="1"/>
      <c r="D6" s="38">
        <v>2.5</v>
      </c>
      <c r="E6" s="43">
        <v>1</v>
      </c>
      <c r="F6" s="40">
        <v>1</v>
      </c>
      <c r="G6" s="1"/>
      <c r="H6" s="38">
        <v>2.5</v>
      </c>
      <c r="I6" s="43">
        <v>1</v>
      </c>
      <c r="J6" s="40">
        <v>1</v>
      </c>
      <c r="K6" s="1"/>
      <c r="L6" s="38">
        <v>2.5</v>
      </c>
      <c r="M6" s="43">
        <v>1</v>
      </c>
      <c r="N6" s="171">
        <v>1</v>
      </c>
      <c r="O6" s="1"/>
      <c r="P6" s="38">
        <v>2.5</v>
      </c>
      <c r="Q6" s="43">
        <v>1</v>
      </c>
      <c r="R6" s="40">
        <v>1</v>
      </c>
      <c r="S6" s="1"/>
      <c r="T6" s="38">
        <v>2.5</v>
      </c>
      <c r="U6" s="43">
        <v>1</v>
      </c>
      <c r="V6" s="40">
        <v>1</v>
      </c>
      <c r="W6" s="1"/>
      <c r="X6" s="38">
        <v>2.5</v>
      </c>
      <c r="Y6" s="43">
        <v>1</v>
      </c>
      <c r="Z6" s="40">
        <v>1</v>
      </c>
      <c r="AA6" s="1"/>
      <c r="AB6" s="38">
        <v>2.5</v>
      </c>
      <c r="AC6" s="43">
        <v>1</v>
      </c>
      <c r="AD6" s="40">
        <v>1</v>
      </c>
      <c r="AE6" s="155"/>
      <c r="AF6" s="38">
        <v>3</v>
      </c>
      <c r="AG6" s="43">
        <v>2</v>
      </c>
      <c r="AH6" s="40">
        <v>10</v>
      </c>
      <c r="AI6" s="1"/>
      <c r="AJ6" s="38">
        <v>2.5</v>
      </c>
      <c r="AK6" s="43">
        <v>1</v>
      </c>
      <c r="AL6" s="40">
        <v>1</v>
      </c>
      <c r="AM6" s="1"/>
      <c r="AN6" s="38">
        <v>2.5</v>
      </c>
      <c r="AO6" s="43">
        <v>1</v>
      </c>
      <c r="AP6" s="40">
        <v>1</v>
      </c>
      <c r="AQ6" s="1"/>
      <c r="AR6" s="38">
        <v>2.5</v>
      </c>
      <c r="AS6" s="43">
        <v>1</v>
      </c>
      <c r="AT6" s="40">
        <v>1</v>
      </c>
      <c r="AU6" s="1"/>
      <c r="AV6" s="38">
        <v>2.5</v>
      </c>
      <c r="AW6" s="43">
        <v>1</v>
      </c>
      <c r="AX6" s="40">
        <v>1</v>
      </c>
      <c r="AY6" s="1"/>
      <c r="AZ6" s="38">
        <v>2.5</v>
      </c>
      <c r="BA6" s="43">
        <v>1</v>
      </c>
      <c r="BB6" s="40">
        <v>1</v>
      </c>
      <c r="BC6" s="1"/>
      <c r="BD6" s="38">
        <v>2.5</v>
      </c>
      <c r="BE6" s="43">
        <v>1</v>
      </c>
      <c r="BF6" s="40">
        <v>1</v>
      </c>
      <c r="BG6" s="166">
        <f t="shared" si="0"/>
        <v>5</v>
      </c>
      <c r="BH6" s="157">
        <f t="shared" si="1"/>
        <v>0</v>
      </c>
      <c r="BI6" s="77">
        <f t="shared" si="2"/>
        <v>10.5</v>
      </c>
      <c r="BJ6" s="167" t="e">
        <f>SUM(AH6+J6+N6+BF6+#REF!+#REF!+#REF!+#REF!)</f>
        <v>#REF!</v>
      </c>
    </row>
    <row r="7" spans="1:62" s="8" customFormat="1" ht="16.5" thickBot="1" x14ac:dyDescent="0.3">
      <c r="A7" s="123">
        <v>43151</v>
      </c>
      <c r="B7" s="124" t="s">
        <v>7</v>
      </c>
      <c r="C7" s="1"/>
      <c r="D7" s="38">
        <v>2.5</v>
      </c>
      <c r="E7" s="43">
        <v>1</v>
      </c>
      <c r="F7" s="40">
        <v>1</v>
      </c>
      <c r="G7" s="1"/>
      <c r="H7" s="38">
        <v>2.5</v>
      </c>
      <c r="I7" s="43">
        <v>1</v>
      </c>
      <c r="J7" s="40">
        <v>1</v>
      </c>
      <c r="K7" s="1"/>
      <c r="L7" s="38">
        <v>2.5</v>
      </c>
      <c r="M7" s="43">
        <v>1</v>
      </c>
      <c r="N7" s="171">
        <v>1</v>
      </c>
      <c r="O7" s="1"/>
      <c r="P7" s="38">
        <v>2.5</v>
      </c>
      <c r="Q7" s="43">
        <v>1</v>
      </c>
      <c r="R7" s="40">
        <v>1</v>
      </c>
      <c r="S7" s="1"/>
      <c r="T7" s="38">
        <v>2.5</v>
      </c>
      <c r="U7" s="43">
        <v>1</v>
      </c>
      <c r="V7" s="40">
        <v>1</v>
      </c>
      <c r="W7" s="1"/>
      <c r="X7" s="38">
        <v>2.5</v>
      </c>
      <c r="Y7" s="43">
        <v>1</v>
      </c>
      <c r="Z7" s="40">
        <v>1</v>
      </c>
      <c r="AA7" s="1"/>
      <c r="AB7" s="38">
        <v>2.5</v>
      </c>
      <c r="AC7" s="43">
        <v>1</v>
      </c>
      <c r="AD7" s="40">
        <v>1</v>
      </c>
      <c r="AE7" s="155">
        <v>25.5</v>
      </c>
      <c r="AF7" s="155"/>
      <c r="AG7" s="155"/>
      <c r="AH7" s="155"/>
      <c r="AI7" s="1"/>
      <c r="AJ7" s="38">
        <v>2.5</v>
      </c>
      <c r="AK7" s="43">
        <v>1</v>
      </c>
      <c r="AL7" s="40">
        <v>1</v>
      </c>
      <c r="AM7" s="1"/>
      <c r="AN7" s="38">
        <v>2.5</v>
      </c>
      <c r="AO7" s="43">
        <v>1</v>
      </c>
      <c r="AP7" s="40">
        <v>1</v>
      </c>
      <c r="AQ7" s="1"/>
      <c r="AR7" s="38">
        <v>2.5</v>
      </c>
      <c r="AS7" s="43">
        <v>1</v>
      </c>
      <c r="AT7" s="40">
        <v>1</v>
      </c>
      <c r="AU7" s="1"/>
      <c r="AV7" s="38">
        <v>2.5</v>
      </c>
      <c r="AW7" s="43">
        <v>1</v>
      </c>
      <c r="AX7" s="40">
        <v>1</v>
      </c>
      <c r="AY7" s="1"/>
      <c r="AZ7" s="38">
        <v>2.5</v>
      </c>
      <c r="BA7" s="43">
        <v>1</v>
      </c>
      <c r="BB7" s="40">
        <v>1</v>
      </c>
      <c r="BC7" s="1"/>
      <c r="BD7" s="38">
        <v>2.5</v>
      </c>
      <c r="BE7" s="43">
        <v>1</v>
      </c>
      <c r="BF7" s="40">
        <v>1</v>
      </c>
      <c r="BG7" s="166">
        <f t="shared" si="0"/>
        <v>3</v>
      </c>
      <c r="BH7" s="157">
        <f t="shared" si="1"/>
        <v>25.5</v>
      </c>
      <c r="BI7" s="77">
        <f t="shared" si="2"/>
        <v>7.5</v>
      </c>
      <c r="BJ7" s="167" t="e">
        <f>SUM(AH7+J7+N7+BF7+#REF!+#REF!+#REF!+#REF!)</f>
        <v>#REF!</v>
      </c>
    </row>
    <row r="8" spans="1:62" s="8" customFormat="1" ht="16.5" thickBot="1" x14ac:dyDescent="0.3">
      <c r="A8" s="123">
        <v>43152</v>
      </c>
      <c r="B8" s="124" t="s">
        <v>8</v>
      </c>
      <c r="C8" s="1"/>
      <c r="D8" s="38">
        <v>2.5</v>
      </c>
      <c r="E8" s="43">
        <v>1</v>
      </c>
      <c r="F8" s="40">
        <v>1</v>
      </c>
      <c r="G8" s="1"/>
      <c r="H8" s="38">
        <v>2.5</v>
      </c>
      <c r="I8" s="43">
        <v>1</v>
      </c>
      <c r="J8" s="40">
        <v>1</v>
      </c>
      <c r="K8" s="1"/>
      <c r="L8" s="38">
        <v>2.5</v>
      </c>
      <c r="M8" s="43">
        <v>1</v>
      </c>
      <c r="N8" s="171">
        <v>1</v>
      </c>
      <c r="O8" s="1"/>
      <c r="P8" s="38">
        <v>2.5</v>
      </c>
      <c r="Q8" s="43">
        <v>1</v>
      </c>
      <c r="R8" s="40">
        <v>1</v>
      </c>
      <c r="S8" s="1"/>
      <c r="T8" s="38">
        <v>2.5</v>
      </c>
      <c r="U8" s="43">
        <v>1</v>
      </c>
      <c r="V8" s="40">
        <v>1</v>
      </c>
      <c r="W8" s="1"/>
      <c r="X8" s="38">
        <v>2.5</v>
      </c>
      <c r="Y8" s="43">
        <v>1</v>
      </c>
      <c r="Z8" s="40">
        <v>1</v>
      </c>
      <c r="AA8" s="1"/>
      <c r="AB8" s="38">
        <v>2.5</v>
      </c>
      <c r="AC8" s="43">
        <v>1</v>
      </c>
      <c r="AD8" s="40">
        <v>1</v>
      </c>
      <c r="AE8" s="155">
        <v>25.5</v>
      </c>
      <c r="AF8" s="155"/>
      <c r="AG8" s="155"/>
      <c r="AH8" s="155"/>
      <c r="AI8" s="1"/>
      <c r="AJ8" s="38">
        <v>2.5</v>
      </c>
      <c r="AK8" s="43">
        <v>1</v>
      </c>
      <c r="AL8" s="40">
        <v>1</v>
      </c>
      <c r="AM8" s="1"/>
      <c r="AN8" s="38">
        <v>2.5</v>
      </c>
      <c r="AO8" s="43">
        <v>1</v>
      </c>
      <c r="AP8" s="40">
        <v>1</v>
      </c>
      <c r="AQ8" s="1"/>
      <c r="AR8" s="38">
        <v>2.5</v>
      </c>
      <c r="AS8" s="43">
        <v>1</v>
      </c>
      <c r="AT8" s="40">
        <v>1</v>
      </c>
      <c r="AU8" s="1"/>
      <c r="AV8" s="38">
        <v>2.5</v>
      </c>
      <c r="AW8" s="43">
        <v>1</v>
      </c>
      <c r="AX8" s="40">
        <v>1</v>
      </c>
      <c r="AY8" s="1"/>
      <c r="AZ8" s="38">
        <v>2.5</v>
      </c>
      <c r="BA8" s="43">
        <v>1</v>
      </c>
      <c r="BB8" s="40">
        <v>1</v>
      </c>
      <c r="BC8" s="1"/>
      <c r="BD8" s="38">
        <v>3</v>
      </c>
      <c r="BE8" s="43">
        <v>1</v>
      </c>
      <c r="BF8" s="40">
        <v>1</v>
      </c>
      <c r="BG8" s="166">
        <f t="shared" si="0"/>
        <v>3</v>
      </c>
      <c r="BH8" s="157">
        <f t="shared" si="1"/>
        <v>25.5</v>
      </c>
      <c r="BI8" s="77">
        <f t="shared" si="2"/>
        <v>8</v>
      </c>
      <c r="BJ8" s="167" t="e">
        <f>SUM(AH8+J8+N8+BF8+#REF!+#REF!+#REF!+#REF!)</f>
        <v>#REF!</v>
      </c>
    </row>
    <row r="9" spans="1:62" s="9" customFormat="1" ht="16.5" thickBot="1" x14ac:dyDescent="0.3">
      <c r="A9" s="123">
        <v>43153</v>
      </c>
      <c r="B9" s="124" t="s">
        <v>9</v>
      </c>
      <c r="C9" s="1"/>
      <c r="D9" s="38">
        <v>3</v>
      </c>
      <c r="E9" s="43">
        <v>1</v>
      </c>
      <c r="F9" s="40">
        <v>1</v>
      </c>
      <c r="G9" s="1"/>
      <c r="H9" s="38">
        <v>3</v>
      </c>
      <c r="I9" s="43">
        <v>1</v>
      </c>
      <c r="J9" s="40">
        <v>1</v>
      </c>
      <c r="K9" s="1"/>
      <c r="L9" s="38">
        <v>3</v>
      </c>
      <c r="M9" s="43">
        <v>1</v>
      </c>
      <c r="N9" s="171">
        <v>1</v>
      </c>
      <c r="O9" s="1"/>
      <c r="P9" s="38">
        <v>3</v>
      </c>
      <c r="Q9" s="43">
        <v>1</v>
      </c>
      <c r="R9" s="40">
        <v>1</v>
      </c>
      <c r="S9" s="1"/>
      <c r="T9" s="38">
        <v>3</v>
      </c>
      <c r="U9" s="43">
        <v>1</v>
      </c>
      <c r="V9" s="40">
        <v>1</v>
      </c>
      <c r="W9" s="1"/>
      <c r="X9" s="38">
        <v>3</v>
      </c>
      <c r="Y9" s="43">
        <v>1</v>
      </c>
      <c r="Z9" s="40">
        <v>1</v>
      </c>
      <c r="AA9" s="1"/>
      <c r="AB9" s="38">
        <v>3</v>
      </c>
      <c r="AC9" s="43">
        <v>1</v>
      </c>
      <c r="AD9" s="40">
        <v>1</v>
      </c>
      <c r="AE9" s="155">
        <v>25.5</v>
      </c>
      <c r="AF9" s="155"/>
      <c r="AG9" s="155"/>
      <c r="AH9" s="155"/>
      <c r="AI9" s="1"/>
      <c r="AJ9" s="38">
        <v>3</v>
      </c>
      <c r="AK9" s="43">
        <v>1</v>
      </c>
      <c r="AL9" s="40">
        <v>1</v>
      </c>
      <c r="AM9" s="1"/>
      <c r="AN9" s="38">
        <v>3</v>
      </c>
      <c r="AO9" s="43">
        <v>1</v>
      </c>
      <c r="AP9" s="40">
        <v>1</v>
      </c>
      <c r="AQ9" s="1"/>
      <c r="AR9" s="38">
        <v>3</v>
      </c>
      <c r="AS9" s="43">
        <v>1</v>
      </c>
      <c r="AT9" s="40">
        <v>1</v>
      </c>
      <c r="AU9" s="1"/>
      <c r="AV9" s="38">
        <v>3</v>
      </c>
      <c r="AW9" s="43">
        <v>1</v>
      </c>
      <c r="AX9" s="40">
        <v>1</v>
      </c>
      <c r="AY9" s="1"/>
      <c r="AZ9" s="38">
        <v>3</v>
      </c>
      <c r="BA9" s="43">
        <v>1</v>
      </c>
      <c r="BB9" s="40">
        <v>1</v>
      </c>
      <c r="BC9" s="1"/>
      <c r="BD9" s="38">
        <v>3</v>
      </c>
      <c r="BE9" s="43">
        <v>1</v>
      </c>
      <c r="BF9" s="40">
        <v>1</v>
      </c>
      <c r="BG9" s="166">
        <f t="shared" si="0"/>
        <v>3</v>
      </c>
      <c r="BH9" s="157">
        <f t="shared" si="1"/>
        <v>25.5</v>
      </c>
      <c r="BI9" s="77">
        <f t="shared" si="2"/>
        <v>9</v>
      </c>
      <c r="BJ9" s="167" t="e">
        <f>SUM(AH9+J9+N9+BF9+#REF!+#REF!+#REF!+#REF!)</f>
        <v>#REF!</v>
      </c>
    </row>
    <row r="10" spans="1:62" s="7" customFormat="1" ht="16.5" thickBot="1" x14ac:dyDescent="0.3">
      <c r="A10" s="125">
        <v>43154</v>
      </c>
      <c r="B10" s="126" t="s">
        <v>10</v>
      </c>
      <c r="C10" s="133"/>
      <c r="D10" s="134"/>
      <c r="E10" s="134"/>
      <c r="F10" s="134"/>
      <c r="G10" s="133"/>
      <c r="H10" s="134"/>
      <c r="I10" s="134"/>
      <c r="J10" s="134"/>
      <c r="K10" s="133"/>
      <c r="L10" s="134"/>
      <c r="M10" s="134"/>
      <c r="N10" s="135"/>
      <c r="O10" s="133"/>
      <c r="P10" s="134"/>
      <c r="Q10" s="134"/>
      <c r="R10" s="134"/>
      <c r="S10" s="133"/>
      <c r="T10" s="134"/>
      <c r="U10" s="134"/>
      <c r="V10" s="134"/>
      <c r="W10" s="133"/>
      <c r="X10" s="134"/>
      <c r="Y10" s="134"/>
      <c r="Z10" s="134"/>
      <c r="AA10" s="133"/>
      <c r="AB10" s="134"/>
      <c r="AC10" s="134"/>
      <c r="AD10" s="134"/>
      <c r="AE10" s="134"/>
      <c r="AF10" s="134"/>
      <c r="AG10" s="134"/>
      <c r="AH10" s="134"/>
      <c r="AI10" s="133"/>
      <c r="AJ10" s="134"/>
      <c r="AK10" s="134"/>
      <c r="AL10" s="134"/>
      <c r="AM10" s="133"/>
      <c r="AN10" s="134"/>
      <c r="AO10" s="134"/>
      <c r="AP10" s="134"/>
      <c r="AQ10" s="133"/>
      <c r="AR10" s="134"/>
      <c r="AS10" s="134"/>
      <c r="AT10" s="134"/>
      <c r="AU10" s="133"/>
      <c r="AV10" s="134"/>
      <c r="AW10" s="134"/>
      <c r="AX10" s="134"/>
      <c r="AY10" s="133"/>
      <c r="AZ10" s="134"/>
      <c r="BA10" s="134"/>
      <c r="BB10" s="134"/>
      <c r="BC10" s="133"/>
      <c r="BD10" s="134"/>
      <c r="BE10" s="134"/>
      <c r="BF10" s="134"/>
      <c r="BG10" s="162">
        <f t="shared" si="0"/>
        <v>0</v>
      </c>
      <c r="BH10" s="162">
        <f t="shared" si="1"/>
        <v>0</v>
      </c>
      <c r="BI10" s="162">
        <f t="shared" si="2"/>
        <v>0</v>
      </c>
      <c r="BJ10" s="134" t="e">
        <f>SUM(AH10+J10+N10+BF10+#REF!+#REF!+#REF!+#REF!)</f>
        <v>#REF!</v>
      </c>
    </row>
    <row r="11" spans="1:62" s="7" customFormat="1" ht="16.5" thickBot="1" x14ac:dyDescent="0.3">
      <c r="A11" s="125">
        <v>43155</v>
      </c>
      <c r="B11" s="126" t="s">
        <v>11</v>
      </c>
      <c r="C11" s="136"/>
      <c r="D11" s="137"/>
      <c r="E11" s="137"/>
      <c r="F11" s="137"/>
      <c r="G11" s="136"/>
      <c r="H11" s="137"/>
      <c r="I11" s="137"/>
      <c r="J11" s="137"/>
      <c r="K11" s="136"/>
      <c r="L11" s="137"/>
      <c r="M11" s="137"/>
      <c r="N11" s="172"/>
      <c r="O11" s="136"/>
      <c r="P11" s="137"/>
      <c r="Q11" s="137"/>
      <c r="R11" s="137"/>
      <c r="S11" s="136"/>
      <c r="T11" s="137"/>
      <c r="U11" s="137"/>
      <c r="V11" s="137"/>
      <c r="W11" s="136"/>
      <c r="X11" s="137"/>
      <c r="Y11" s="137"/>
      <c r="Z11" s="137"/>
      <c r="AA11" s="136"/>
      <c r="AB11" s="137"/>
      <c r="AC11" s="137"/>
      <c r="AD11" s="137"/>
      <c r="AE11" s="137"/>
      <c r="AF11" s="137"/>
      <c r="AG11" s="137"/>
      <c r="AH11" s="137"/>
      <c r="AI11" s="136"/>
      <c r="AJ11" s="137"/>
      <c r="AK11" s="137"/>
      <c r="AL11" s="137"/>
      <c r="AM11" s="136"/>
      <c r="AN11" s="137"/>
      <c r="AO11" s="137"/>
      <c r="AP11" s="137"/>
      <c r="AQ11" s="136"/>
      <c r="AR11" s="137"/>
      <c r="AS11" s="137"/>
      <c r="AT11" s="137"/>
      <c r="AU11" s="136"/>
      <c r="AV11" s="137"/>
      <c r="AW11" s="137"/>
      <c r="AX11" s="137"/>
      <c r="AY11" s="136"/>
      <c r="AZ11" s="137"/>
      <c r="BA11" s="137"/>
      <c r="BB11" s="137"/>
      <c r="BC11" s="136"/>
      <c r="BD11" s="137"/>
      <c r="BE11" s="137"/>
      <c r="BF11" s="137"/>
      <c r="BG11" s="162">
        <f t="shared" si="0"/>
        <v>0</v>
      </c>
      <c r="BH11" s="162">
        <f t="shared" si="1"/>
        <v>0</v>
      </c>
      <c r="BI11" s="162">
        <f t="shared" si="2"/>
        <v>0</v>
      </c>
      <c r="BJ11" s="134" t="e">
        <f>SUM(AH11+J11+N11+BF11+#REF!+#REF!+#REF!+#REF!)</f>
        <v>#REF!</v>
      </c>
    </row>
    <row r="12" spans="1:62" s="8" customFormat="1" ht="16.5" thickBot="1" x14ac:dyDescent="0.3">
      <c r="A12" s="125">
        <v>43156</v>
      </c>
      <c r="B12" s="126" t="s">
        <v>5</v>
      </c>
      <c r="C12" s="136"/>
      <c r="D12" s="137"/>
      <c r="E12" s="137"/>
      <c r="F12" s="137"/>
      <c r="G12" s="136"/>
      <c r="H12" s="137"/>
      <c r="I12" s="137"/>
      <c r="J12" s="137"/>
      <c r="K12" s="136"/>
      <c r="L12" s="137"/>
      <c r="M12" s="137"/>
      <c r="N12" s="172"/>
      <c r="O12" s="136"/>
      <c r="P12" s="137"/>
      <c r="Q12" s="137"/>
      <c r="R12" s="137"/>
      <c r="S12" s="136"/>
      <c r="T12" s="137"/>
      <c r="U12" s="137"/>
      <c r="V12" s="137"/>
      <c r="W12" s="136"/>
      <c r="X12" s="137"/>
      <c r="Y12" s="137"/>
      <c r="Z12" s="137"/>
      <c r="AA12" s="136"/>
      <c r="AB12" s="137"/>
      <c r="AC12" s="137"/>
      <c r="AD12" s="137"/>
      <c r="AE12" s="137"/>
      <c r="AF12" s="137"/>
      <c r="AG12" s="137"/>
      <c r="AH12" s="137"/>
      <c r="AI12" s="136"/>
      <c r="AJ12" s="137"/>
      <c r="AK12" s="137"/>
      <c r="AL12" s="137"/>
      <c r="AM12" s="136"/>
      <c r="AN12" s="137"/>
      <c r="AO12" s="137"/>
      <c r="AP12" s="137"/>
      <c r="AQ12" s="136"/>
      <c r="AR12" s="137"/>
      <c r="AS12" s="137"/>
      <c r="AT12" s="137"/>
      <c r="AU12" s="136"/>
      <c r="AV12" s="137"/>
      <c r="AW12" s="137"/>
      <c r="AX12" s="137"/>
      <c r="AY12" s="136"/>
      <c r="AZ12" s="137"/>
      <c r="BA12" s="137"/>
      <c r="BB12" s="137"/>
      <c r="BC12" s="136"/>
      <c r="BD12" s="137"/>
      <c r="BE12" s="137"/>
      <c r="BF12" s="137"/>
      <c r="BG12" s="162">
        <f t="shared" si="0"/>
        <v>0</v>
      </c>
      <c r="BH12" s="162">
        <f t="shared" si="1"/>
        <v>0</v>
      </c>
      <c r="BI12" s="162">
        <f t="shared" si="2"/>
        <v>0</v>
      </c>
      <c r="BJ12" s="134" t="e">
        <f>SUM(AH12+J12+N12+BF12+#REF!+#REF!+#REF!+#REF!)</f>
        <v>#REF!</v>
      </c>
    </row>
    <row r="13" spans="1:62" s="8" customFormat="1" ht="16.5" thickBot="1" x14ac:dyDescent="0.3">
      <c r="A13" s="123">
        <v>43157</v>
      </c>
      <c r="B13" s="124" t="s">
        <v>6</v>
      </c>
      <c r="C13" s="1"/>
      <c r="D13" s="38">
        <v>3</v>
      </c>
      <c r="E13" s="43">
        <v>1</v>
      </c>
      <c r="F13" s="40">
        <v>1</v>
      </c>
      <c r="G13" s="1"/>
      <c r="H13" s="38">
        <v>3</v>
      </c>
      <c r="I13" s="43">
        <v>1</v>
      </c>
      <c r="J13" s="40">
        <v>1</v>
      </c>
      <c r="K13" s="1"/>
      <c r="L13" s="38">
        <v>3</v>
      </c>
      <c r="M13" s="43">
        <v>1</v>
      </c>
      <c r="N13" s="171">
        <v>1</v>
      </c>
      <c r="O13" s="1"/>
      <c r="P13" s="38">
        <v>3</v>
      </c>
      <c r="Q13" s="43">
        <v>1</v>
      </c>
      <c r="R13" s="40">
        <v>1</v>
      </c>
      <c r="S13" s="1"/>
      <c r="T13" s="38">
        <v>3</v>
      </c>
      <c r="U13" s="43">
        <v>1</v>
      </c>
      <c r="V13" s="40">
        <v>1</v>
      </c>
      <c r="W13" s="1"/>
      <c r="X13" s="38">
        <v>3</v>
      </c>
      <c r="Y13" s="43">
        <v>1</v>
      </c>
      <c r="Z13" s="40">
        <v>1</v>
      </c>
      <c r="AA13" s="1"/>
      <c r="AB13" s="38">
        <v>3</v>
      </c>
      <c r="AC13" s="43">
        <v>1</v>
      </c>
      <c r="AD13" s="40">
        <v>1</v>
      </c>
      <c r="AE13" s="155">
        <v>25.5</v>
      </c>
      <c r="AF13" s="155"/>
      <c r="AG13" s="155"/>
      <c r="AH13" s="155"/>
      <c r="AI13" s="1"/>
      <c r="AJ13" s="38">
        <v>3</v>
      </c>
      <c r="AK13" s="43">
        <v>1</v>
      </c>
      <c r="AL13" s="40">
        <v>1</v>
      </c>
      <c r="AM13" s="1"/>
      <c r="AN13" s="38">
        <v>3</v>
      </c>
      <c r="AO13" s="43">
        <v>1</v>
      </c>
      <c r="AP13" s="40">
        <v>1</v>
      </c>
      <c r="AQ13" s="1"/>
      <c r="AR13" s="38">
        <v>3</v>
      </c>
      <c r="AS13" s="43">
        <v>1</v>
      </c>
      <c r="AT13" s="40">
        <v>1</v>
      </c>
      <c r="AU13" s="1"/>
      <c r="AV13" s="38">
        <v>3</v>
      </c>
      <c r="AW13" s="43">
        <v>1</v>
      </c>
      <c r="AX13" s="40">
        <v>1</v>
      </c>
      <c r="AY13" s="1"/>
      <c r="AZ13" s="38">
        <v>3</v>
      </c>
      <c r="BA13" s="43">
        <v>1</v>
      </c>
      <c r="BB13" s="40">
        <v>1</v>
      </c>
      <c r="BC13" s="1"/>
      <c r="BD13" s="38">
        <v>3</v>
      </c>
      <c r="BE13" s="43">
        <v>1</v>
      </c>
      <c r="BF13" s="40">
        <v>1</v>
      </c>
      <c r="BG13" s="166">
        <f t="shared" si="0"/>
        <v>3</v>
      </c>
      <c r="BH13" s="157">
        <f t="shared" si="1"/>
        <v>25.5</v>
      </c>
      <c r="BI13" s="77">
        <f t="shared" si="2"/>
        <v>9</v>
      </c>
      <c r="BJ13" s="167" t="e">
        <f>SUM(AH13+J13+N13+BF13+#REF!+#REF!+#REF!+#REF!)</f>
        <v>#REF!</v>
      </c>
    </row>
    <row r="14" spans="1:62" s="8" customFormat="1" ht="16.5" thickBot="1" x14ac:dyDescent="0.3">
      <c r="A14" s="123">
        <v>43158</v>
      </c>
      <c r="B14" s="124" t="s">
        <v>7</v>
      </c>
      <c r="C14" s="1"/>
      <c r="D14" s="38">
        <v>3</v>
      </c>
      <c r="E14" s="43">
        <v>1</v>
      </c>
      <c r="F14" s="40">
        <v>1</v>
      </c>
      <c r="G14" s="1"/>
      <c r="H14" s="38">
        <v>3</v>
      </c>
      <c r="I14" s="43">
        <v>1</v>
      </c>
      <c r="J14" s="40">
        <v>1</v>
      </c>
      <c r="K14" s="1"/>
      <c r="L14" s="38">
        <v>3</v>
      </c>
      <c r="M14" s="43">
        <v>1</v>
      </c>
      <c r="N14" s="171">
        <v>1</v>
      </c>
      <c r="O14" s="1"/>
      <c r="P14" s="38">
        <v>3</v>
      </c>
      <c r="Q14" s="43">
        <v>1</v>
      </c>
      <c r="R14" s="40">
        <v>1</v>
      </c>
      <c r="S14" s="1"/>
      <c r="T14" s="38">
        <v>3</v>
      </c>
      <c r="U14" s="43">
        <v>1</v>
      </c>
      <c r="V14" s="40">
        <v>1</v>
      </c>
      <c r="W14" s="1"/>
      <c r="X14" s="38">
        <v>3</v>
      </c>
      <c r="Y14" s="43">
        <v>1</v>
      </c>
      <c r="Z14" s="40">
        <v>1</v>
      </c>
      <c r="AA14" s="1"/>
      <c r="AB14" s="38">
        <v>3</v>
      </c>
      <c r="AC14" s="43">
        <v>1</v>
      </c>
      <c r="AD14" s="40">
        <v>1</v>
      </c>
      <c r="AE14" s="155">
        <v>25.5</v>
      </c>
      <c r="AF14" s="155"/>
      <c r="AG14" s="155"/>
      <c r="AH14" s="155"/>
      <c r="AI14" s="1"/>
      <c r="AJ14" s="38">
        <v>3</v>
      </c>
      <c r="AK14" s="43">
        <v>1</v>
      </c>
      <c r="AL14" s="40">
        <v>1</v>
      </c>
      <c r="AM14" s="1"/>
      <c r="AN14" s="38">
        <v>3</v>
      </c>
      <c r="AO14" s="43">
        <v>1</v>
      </c>
      <c r="AP14" s="40">
        <v>1</v>
      </c>
      <c r="AQ14" s="1"/>
      <c r="AR14" s="38">
        <v>3</v>
      </c>
      <c r="AS14" s="43">
        <v>1</v>
      </c>
      <c r="AT14" s="40">
        <v>1</v>
      </c>
      <c r="AU14" s="1"/>
      <c r="AV14" s="38">
        <v>3</v>
      </c>
      <c r="AW14" s="43">
        <v>1</v>
      </c>
      <c r="AX14" s="40">
        <v>1</v>
      </c>
      <c r="AY14" s="1"/>
      <c r="AZ14" s="38">
        <v>3</v>
      </c>
      <c r="BA14" s="43">
        <v>1</v>
      </c>
      <c r="BB14" s="40">
        <v>1</v>
      </c>
      <c r="BC14" s="1"/>
      <c r="BD14" s="38">
        <v>3</v>
      </c>
      <c r="BE14" s="43">
        <v>1</v>
      </c>
      <c r="BF14" s="40">
        <v>1</v>
      </c>
      <c r="BG14" s="166">
        <f t="shared" si="0"/>
        <v>3</v>
      </c>
      <c r="BH14" s="157">
        <f t="shared" si="1"/>
        <v>25.5</v>
      </c>
      <c r="BI14" s="77">
        <f t="shared" si="2"/>
        <v>9</v>
      </c>
      <c r="BJ14" s="167" t="e">
        <f>SUM(AH14+J14+N14+BF14+#REF!+#REF!+#REF!+#REF!)</f>
        <v>#REF!</v>
      </c>
    </row>
    <row r="15" spans="1:62" s="8" customFormat="1" ht="16.5" thickBot="1" x14ac:dyDescent="0.3">
      <c r="A15" s="123">
        <v>43159</v>
      </c>
      <c r="B15" s="124" t="s">
        <v>8</v>
      </c>
      <c r="C15" s="1"/>
      <c r="D15" s="38">
        <v>3</v>
      </c>
      <c r="E15" s="43">
        <v>1</v>
      </c>
      <c r="F15" s="40">
        <v>1</v>
      </c>
      <c r="G15" s="1"/>
      <c r="H15" s="38">
        <v>3</v>
      </c>
      <c r="I15" s="43">
        <v>1</v>
      </c>
      <c r="J15" s="40">
        <v>1</v>
      </c>
      <c r="K15" s="1"/>
      <c r="L15" s="38">
        <v>3</v>
      </c>
      <c r="M15" s="43">
        <v>1</v>
      </c>
      <c r="N15" s="171">
        <v>1</v>
      </c>
      <c r="O15" s="1"/>
      <c r="P15" s="38">
        <v>3</v>
      </c>
      <c r="Q15" s="43">
        <v>1</v>
      </c>
      <c r="R15" s="40">
        <v>1</v>
      </c>
      <c r="S15" s="1"/>
      <c r="T15" s="38">
        <v>3</v>
      </c>
      <c r="U15" s="43">
        <v>1</v>
      </c>
      <c r="V15" s="40">
        <v>1</v>
      </c>
      <c r="W15" s="1"/>
      <c r="X15" s="38">
        <v>3</v>
      </c>
      <c r="Y15" s="43">
        <v>1</v>
      </c>
      <c r="Z15" s="40">
        <v>1</v>
      </c>
      <c r="AA15" s="1"/>
      <c r="AB15" s="38">
        <v>3</v>
      </c>
      <c r="AC15" s="43">
        <v>1</v>
      </c>
      <c r="AD15" s="40">
        <v>1</v>
      </c>
      <c r="AE15" s="155">
        <v>25.5</v>
      </c>
      <c r="AF15" s="155"/>
      <c r="AG15" s="155"/>
      <c r="AH15" s="155"/>
      <c r="AI15" s="1"/>
      <c r="AJ15" s="38">
        <v>3</v>
      </c>
      <c r="AK15" s="43">
        <v>1</v>
      </c>
      <c r="AL15" s="40">
        <v>1</v>
      </c>
      <c r="AM15" s="1"/>
      <c r="AN15" s="38">
        <v>3</v>
      </c>
      <c r="AO15" s="43">
        <v>1</v>
      </c>
      <c r="AP15" s="40">
        <v>1</v>
      </c>
      <c r="AQ15" s="1"/>
      <c r="AR15" s="38">
        <v>3</v>
      </c>
      <c r="AS15" s="43">
        <v>1</v>
      </c>
      <c r="AT15" s="40">
        <v>1</v>
      </c>
      <c r="AU15" s="1"/>
      <c r="AV15" s="38">
        <v>3</v>
      </c>
      <c r="AW15" s="43">
        <v>1</v>
      </c>
      <c r="AX15" s="40">
        <v>1</v>
      </c>
      <c r="AY15" s="1"/>
      <c r="AZ15" s="38">
        <v>3</v>
      </c>
      <c r="BA15" s="43">
        <v>1</v>
      </c>
      <c r="BB15" s="40">
        <v>1</v>
      </c>
      <c r="BC15" s="1"/>
      <c r="BD15" s="38">
        <v>3</v>
      </c>
      <c r="BE15" s="43">
        <v>1</v>
      </c>
      <c r="BF15" s="40">
        <v>1</v>
      </c>
      <c r="BG15" s="166">
        <f t="shared" si="0"/>
        <v>3</v>
      </c>
      <c r="BH15" s="157">
        <f t="shared" si="1"/>
        <v>25.5</v>
      </c>
      <c r="BI15" s="77">
        <f t="shared" si="2"/>
        <v>9</v>
      </c>
      <c r="BJ15" s="167" t="e">
        <f>SUM(AH15+J15+N15+BF15+#REF!+#REF!+#REF!+#REF!)</f>
        <v>#REF!</v>
      </c>
    </row>
    <row r="16" spans="1:62" s="8" customFormat="1" ht="16.5" thickBot="1" x14ac:dyDescent="0.3">
      <c r="A16" s="123">
        <v>43160</v>
      </c>
      <c r="B16" s="124" t="s">
        <v>9</v>
      </c>
      <c r="C16" s="1"/>
      <c r="D16" s="38">
        <v>3</v>
      </c>
      <c r="E16" s="43">
        <v>1</v>
      </c>
      <c r="F16" s="40">
        <v>2</v>
      </c>
      <c r="G16" s="1"/>
      <c r="H16" s="38">
        <v>3</v>
      </c>
      <c r="I16" s="43">
        <v>1</v>
      </c>
      <c r="J16" s="40">
        <v>2</v>
      </c>
      <c r="K16" s="1"/>
      <c r="L16" s="38">
        <v>3</v>
      </c>
      <c r="M16" s="43">
        <v>1</v>
      </c>
      <c r="N16" s="171">
        <v>2</v>
      </c>
      <c r="O16" s="1"/>
      <c r="P16" s="38">
        <v>3</v>
      </c>
      <c r="Q16" s="43">
        <v>1</v>
      </c>
      <c r="R16" s="40">
        <v>2</v>
      </c>
      <c r="S16" s="1"/>
      <c r="T16" s="38">
        <v>3</v>
      </c>
      <c r="U16" s="43">
        <v>1</v>
      </c>
      <c r="V16" s="40">
        <v>2</v>
      </c>
      <c r="W16" s="1"/>
      <c r="X16" s="38">
        <v>3</v>
      </c>
      <c r="Y16" s="43">
        <v>1</v>
      </c>
      <c r="Z16" s="40">
        <v>2</v>
      </c>
      <c r="AA16" s="1"/>
      <c r="AB16" s="38">
        <v>3</v>
      </c>
      <c r="AC16" s="43">
        <v>1</v>
      </c>
      <c r="AD16" s="40">
        <v>2</v>
      </c>
      <c r="AE16" s="155">
        <v>25.5</v>
      </c>
      <c r="AF16" s="155"/>
      <c r="AG16" s="155"/>
      <c r="AH16" s="155"/>
      <c r="AI16" s="1"/>
      <c r="AJ16" s="38">
        <v>3</v>
      </c>
      <c r="AK16" s="43">
        <v>1</v>
      </c>
      <c r="AL16" s="40">
        <v>2</v>
      </c>
      <c r="AM16" s="1"/>
      <c r="AN16" s="38">
        <v>3</v>
      </c>
      <c r="AO16" s="43">
        <v>1</v>
      </c>
      <c r="AP16" s="40">
        <v>2</v>
      </c>
      <c r="AQ16" s="1"/>
      <c r="AR16" s="38">
        <v>3</v>
      </c>
      <c r="AS16" s="43">
        <v>1</v>
      </c>
      <c r="AT16" s="40">
        <v>2</v>
      </c>
      <c r="AU16" s="1"/>
      <c r="AV16" s="38">
        <v>3</v>
      </c>
      <c r="AW16" s="43">
        <v>1</v>
      </c>
      <c r="AX16" s="40">
        <v>2</v>
      </c>
      <c r="AY16" s="1"/>
      <c r="AZ16" s="38">
        <v>3</v>
      </c>
      <c r="BA16" s="43">
        <v>1</v>
      </c>
      <c r="BB16" s="40">
        <v>2</v>
      </c>
      <c r="BC16" s="1"/>
      <c r="BD16" s="38">
        <v>3</v>
      </c>
      <c r="BE16" s="43">
        <v>1</v>
      </c>
      <c r="BF16" s="40">
        <v>2</v>
      </c>
      <c r="BG16" s="166">
        <f t="shared" si="0"/>
        <v>3</v>
      </c>
      <c r="BH16" s="157">
        <f t="shared" si="1"/>
        <v>25.5</v>
      </c>
      <c r="BI16" s="77">
        <f t="shared" si="2"/>
        <v>9</v>
      </c>
      <c r="BJ16" s="167" t="e">
        <f>SUM(AH16+J16+N16+BF16+#REF!+#REF!+#REF!+#REF!)</f>
        <v>#REF!</v>
      </c>
    </row>
    <row r="17" spans="1:62" s="7" customFormat="1" ht="16.5" thickBot="1" x14ac:dyDescent="0.3">
      <c r="A17" s="123">
        <v>43161</v>
      </c>
      <c r="B17" s="124" t="s">
        <v>10</v>
      </c>
      <c r="C17" s="1"/>
      <c r="D17" s="38">
        <v>3</v>
      </c>
      <c r="E17" s="43">
        <v>1</v>
      </c>
      <c r="F17" s="40">
        <v>2</v>
      </c>
      <c r="G17" s="1"/>
      <c r="H17" s="38">
        <v>3</v>
      </c>
      <c r="I17" s="43">
        <v>1</v>
      </c>
      <c r="J17" s="40">
        <v>2</v>
      </c>
      <c r="K17" s="1"/>
      <c r="L17" s="38">
        <v>3</v>
      </c>
      <c r="M17" s="43">
        <v>1</v>
      </c>
      <c r="N17" s="171">
        <v>2</v>
      </c>
      <c r="O17" s="1"/>
      <c r="P17" s="38">
        <v>3</v>
      </c>
      <c r="Q17" s="43">
        <v>1</v>
      </c>
      <c r="R17" s="40">
        <v>2</v>
      </c>
      <c r="S17" s="1"/>
      <c r="T17" s="38">
        <v>3</v>
      </c>
      <c r="U17" s="43">
        <v>1</v>
      </c>
      <c r="V17" s="40">
        <v>2</v>
      </c>
      <c r="W17" s="1"/>
      <c r="X17" s="38">
        <v>3</v>
      </c>
      <c r="Y17" s="43">
        <v>1</v>
      </c>
      <c r="Z17" s="40">
        <v>2</v>
      </c>
      <c r="AA17" s="1"/>
      <c r="AB17" s="38">
        <v>3</v>
      </c>
      <c r="AC17" s="43">
        <v>1</v>
      </c>
      <c r="AD17" s="40">
        <v>2</v>
      </c>
      <c r="AE17" s="155">
        <v>25.5</v>
      </c>
      <c r="AF17" s="155"/>
      <c r="AG17" s="155"/>
      <c r="AH17" s="155"/>
      <c r="AI17" s="1"/>
      <c r="AJ17" s="38">
        <v>3</v>
      </c>
      <c r="AK17" s="43">
        <v>1</v>
      </c>
      <c r="AL17" s="40">
        <v>2</v>
      </c>
      <c r="AM17" s="1"/>
      <c r="AN17" s="38">
        <v>3</v>
      </c>
      <c r="AO17" s="43">
        <v>1</v>
      </c>
      <c r="AP17" s="40">
        <v>2</v>
      </c>
      <c r="AQ17" s="1"/>
      <c r="AR17" s="38">
        <v>3</v>
      </c>
      <c r="AS17" s="43">
        <v>1</v>
      </c>
      <c r="AT17" s="40">
        <v>2</v>
      </c>
      <c r="AU17" s="1"/>
      <c r="AV17" s="38">
        <v>3</v>
      </c>
      <c r="AW17" s="43">
        <v>1</v>
      </c>
      <c r="AX17" s="40">
        <v>2</v>
      </c>
      <c r="AY17" s="1"/>
      <c r="AZ17" s="38">
        <v>3</v>
      </c>
      <c r="BA17" s="43">
        <v>1</v>
      </c>
      <c r="BB17" s="40">
        <v>2</v>
      </c>
      <c r="BC17" s="1"/>
      <c r="BD17" s="38">
        <v>3</v>
      </c>
      <c r="BE17" s="43">
        <v>1</v>
      </c>
      <c r="BF17" s="40">
        <v>2</v>
      </c>
      <c r="BG17" s="166">
        <f t="shared" si="0"/>
        <v>3</v>
      </c>
      <c r="BH17" s="157">
        <f t="shared" si="1"/>
        <v>25.5</v>
      </c>
      <c r="BI17" s="77">
        <f t="shared" si="2"/>
        <v>9</v>
      </c>
      <c r="BJ17" s="167" t="e">
        <f>SUM(AH17+J17+N17+BF17+#REF!+#REF!+#REF!+#REF!)</f>
        <v>#REF!</v>
      </c>
    </row>
    <row r="18" spans="1:62" s="7" customFormat="1" ht="16.5" thickBot="1" x14ac:dyDescent="0.3">
      <c r="A18" s="125">
        <v>43162</v>
      </c>
      <c r="B18" s="126" t="s">
        <v>11</v>
      </c>
      <c r="C18" s="136"/>
      <c r="D18" s="137"/>
      <c r="E18" s="137"/>
      <c r="F18" s="137"/>
      <c r="G18" s="136"/>
      <c r="H18" s="137"/>
      <c r="I18" s="137"/>
      <c r="J18" s="137"/>
      <c r="K18" s="136"/>
      <c r="L18" s="137"/>
      <c r="M18" s="137"/>
      <c r="N18" s="172"/>
      <c r="O18" s="136"/>
      <c r="P18" s="137"/>
      <c r="Q18" s="137"/>
      <c r="R18" s="137"/>
      <c r="S18" s="136"/>
      <c r="T18" s="137"/>
      <c r="U18" s="137"/>
      <c r="V18" s="137"/>
      <c r="W18" s="136"/>
      <c r="X18" s="137"/>
      <c r="Y18" s="137"/>
      <c r="Z18" s="137"/>
      <c r="AA18" s="136"/>
      <c r="AB18" s="137"/>
      <c r="AC18" s="137"/>
      <c r="AD18" s="137"/>
      <c r="AE18" s="137"/>
      <c r="AF18" s="137"/>
      <c r="AG18" s="137"/>
      <c r="AH18" s="137"/>
      <c r="AI18" s="136"/>
      <c r="AJ18" s="137"/>
      <c r="AK18" s="137"/>
      <c r="AL18" s="137"/>
      <c r="AM18" s="136"/>
      <c r="AN18" s="137"/>
      <c r="AO18" s="137"/>
      <c r="AP18" s="137"/>
      <c r="AQ18" s="136"/>
      <c r="AR18" s="137"/>
      <c r="AS18" s="137"/>
      <c r="AT18" s="137"/>
      <c r="AU18" s="136"/>
      <c r="AV18" s="137"/>
      <c r="AW18" s="137"/>
      <c r="AX18" s="137"/>
      <c r="AY18" s="136"/>
      <c r="AZ18" s="137"/>
      <c r="BA18" s="137"/>
      <c r="BB18" s="137"/>
      <c r="BC18" s="136"/>
      <c r="BD18" s="137"/>
      <c r="BE18" s="137"/>
      <c r="BF18" s="137"/>
      <c r="BG18" s="162">
        <f t="shared" si="0"/>
        <v>0</v>
      </c>
      <c r="BH18" s="162">
        <f t="shared" si="1"/>
        <v>0</v>
      </c>
      <c r="BI18" s="162">
        <f t="shared" si="2"/>
        <v>0</v>
      </c>
      <c r="BJ18" s="134" t="e">
        <f>SUM(AH18+J18+N18+BF18+#REF!+#REF!+#REF!+#REF!)</f>
        <v>#REF!</v>
      </c>
    </row>
    <row r="19" spans="1:62" s="8" customFormat="1" ht="16.5" thickBot="1" x14ac:dyDescent="0.3">
      <c r="A19" s="125">
        <v>43163</v>
      </c>
      <c r="B19" s="126" t="s">
        <v>5</v>
      </c>
      <c r="C19" s="136"/>
      <c r="D19" s="137"/>
      <c r="E19" s="137"/>
      <c r="F19" s="137"/>
      <c r="G19" s="136"/>
      <c r="H19" s="137"/>
      <c r="I19" s="137"/>
      <c r="J19" s="137"/>
      <c r="K19" s="136"/>
      <c r="L19" s="137"/>
      <c r="M19" s="137"/>
      <c r="N19" s="172"/>
      <c r="O19" s="136"/>
      <c r="P19" s="137"/>
      <c r="Q19" s="137"/>
      <c r="R19" s="137"/>
      <c r="S19" s="136"/>
      <c r="T19" s="137"/>
      <c r="U19" s="137"/>
      <c r="V19" s="137"/>
      <c r="W19" s="136"/>
      <c r="X19" s="137"/>
      <c r="Y19" s="137"/>
      <c r="Z19" s="137"/>
      <c r="AA19" s="136"/>
      <c r="AB19" s="137"/>
      <c r="AC19" s="137"/>
      <c r="AD19" s="137"/>
      <c r="AE19" s="137"/>
      <c r="AF19" s="137"/>
      <c r="AG19" s="137"/>
      <c r="AH19" s="137"/>
      <c r="AI19" s="136"/>
      <c r="AJ19" s="137"/>
      <c r="AK19" s="137"/>
      <c r="AL19" s="137"/>
      <c r="AM19" s="136"/>
      <c r="AN19" s="137"/>
      <c r="AO19" s="137"/>
      <c r="AP19" s="137"/>
      <c r="AQ19" s="136"/>
      <c r="AR19" s="137"/>
      <c r="AS19" s="137"/>
      <c r="AT19" s="137"/>
      <c r="AU19" s="136"/>
      <c r="AV19" s="137"/>
      <c r="AW19" s="137"/>
      <c r="AX19" s="137"/>
      <c r="AY19" s="136"/>
      <c r="AZ19" s="137"/>
      <c r="BA19" s="137"/>
      <c r="BB19" s="137"/>
      <c r="BC19" s="136"/>
      <c r="BD19" s="137"/>
      <c r="BE19" s="137"/>
      <c r="BF19" s="137"/>
      <c r="BG19" s="162">
        <f t="shared" si="0"/>
        <v>0</v>
      </c>
      <c r="BH19" s="162">
        <f t="shared" si="1"/>
        <v>0</v>
      </c>
      <c r="BI19" s="162">
        <f t="shared" si="2"/>
        <v>0</v>
      </c>
      <c r="BJ19" s="134" t="e">
        <f>SUM(AH19+J19+N19+BF19+#REF!+#REF!+#REF!+#REF!)</f>
        <v>#REF!</v>
      </c>
    </row>
    <row r="20" spans="1:62" s="8" customFormat="1" ht="16.5" thickBot="1" x14ac:dyDescent="0.3">
      <c r="A20" s="123">
        <v>43164</v>
      </c>
      <c r="B20" s="124" t="s">
        <v>6</v>
      </c>
      <c r="C20" s="1"/>
      <c r="D20" s="38">
        <v>3</v>
      </c>
      <c r="E20" s="43">
        <v>1</v>
      </c>
      <c r="F20" s="40">
        <v>3</v>
      </c>
      <c r="G20" s="1"/>
      <c r="H20" s="38">
        <v>3</v>
      </c>
      <c r="I20" s="43">
        <v>1</v>
      </c>
      <c r="J20" s="40">
        <v>3</v>
      </c>
      <c r="K20" s="1"/>
      <c r="L20" s="38">
        <v>3</v>
      </c>
      <c r="M20" s="43">
        <v>1</v>
      </c>
      <c r="N20" s="171">
        <v>3</v>
      </c>
      <c r="O20" s="1"/>
      <c r="P20" s="38">
        <v>3</v>
      </c>
      <c r="Q20" s="43">
        <v>1</v>
      </c>
      <c r="R20" s="40">
        <v>3</v>
      </c>
      <c r="S20" s="1"/>
      <c r="T20" s="38">
        <v>3</v>
      </c>
      <c r="U20" s="43">
        <v>1</v>
      </c>
      <c r="V20" s="40">
        <v>3</v>
      </c>
      <c r="W20" s="1"/>
      <c r="X20" s="38">
        <v>3</v>
      </c>
      <c r="Y20" s="43">
        <v>1</v>
      </c>
      <c r="Z20" s="40">
        <v>3</v>
      </c>
      <c r="AA20" s="1"/>
      <c r="AB20" s="38">
        <v>3</v>
      </c>
      <c r="AC20" s="43">
        <v>1</v>
      </c>
      <c r="AD20" s="40">
        <v>3</v>
      </c>
      <c r="AE20" s="155">
        <v>25.5</v>
      </c>
      <c r="AF20" s="155"/>
      <c r="AG20" s="155"/>
      <c r="AH20" s="155"/>
      <c r="AI20" s="1"/>
      <c r="AJ20" s="38">
        <v>3</v>
      </c>
      <c r="AK20" s="43">
        <v>1</v>
      </c>
      <c r="AL20" s="40">
        <v>3</v>
      </c>
      <c r="AM20" s="1"/>
      <c r="AN20" s="38">
        <v>3</v>
      </c>
      <c r="AO20" s="43">
        <v>1</v>
      </c>
      <c r="AP20" s="40">
        <v>3</v>
      </c>
      <c r="AQ20" s="1"/>
      <c r="AR20" s="38">
        <v>3</v>
      </c>
      <c r="AS20" s="43">
        <v>1</v>
      </c>
      <c r="AT20" s="40">
        <v>3</v>
      </c>
      <c r="AU20" s="1"/>
      <c r="AV20" s="38">
        <v>3</v>
      </c>
      <c r="AW20" s="43">
        <v>1</v>
      </c>
      <c r="AX20" s="40">
        <v>3</v>
      </c>
      <c r="AY20" s="1"/>
      <c r="AZ20" s="38">
        <v>3</v>
      </c>
      <c r="BA20" s="43">
        <v>1</v>
      </c>
      <c r="BB20" s="40">
        <v>3</v>
      </c>
      <c r="BC20" s="1"/>
      <c r="BD20" s="38">
        <v>3</v>
      </c>
      <c r="BE20" s="43">
        <v>1</v>
      </c>
      <c r="BF20" s="40">
        <v>3</v>
      </c>
      <c r="BG20" s="166">
        <f t="shared" si="0"/>
        <v>3</v>
      </c>
      <c r="BH20" s="157">
        <f t="shared" si="1"/>
        <v>25.5</v>
      </c>
      <c r="BI20" s="77">
        <f t="shared" si="2"/>
        <v>9</v>
      </c>
      <c r="BJ20" s="167" t="e">
        <f>SUM(AH20+J20+N20+BF20+#REF!+#REF!+#REF!+#REF!)</f>
        <v>#REF!</v>
      </c>
    </row>
    <row r="21" spans="1:62" s="8" customFormat="1" ht="16.5" thickBot="1" x14ac:dyDescent="0.3">
      <c r="A21" s="123">
        <v>43165</v>
      </c>
      <c r="B21" s="124" t="s">
        <v>7</v>
      </c>
      <c r="C21" s="1"/>
      <c r="D21" s="38">
        <v>3</v>
      </c>
      <c r="E21" s="43">
        <v>1</v>
      </c>
      <c r="F21" s="40">
        <v>3</v>
      </c>
      <c r="G21" s="1"/>
      <c r="H21" s="38">
        <v>3</v>
      </c>
      <c r="I21" s="43">
        <v>1</v>
      </c>
      <c r="J21" s="40">
        <v>3</v>
      </c>
      <c r="K21" s="1"/>
      <c r="L21" s="38">
        <v>3</v>
      </c>
      <c r="M21" s="43">
        <v>2</v>
      </c>
      <c r="N21" s="171">
        <v>3</v>
      </c>
      <c r="O21" s="1"/>
      <c r="P21" s="38">
        <v>3</v>
      </c>
      <c r="Q21" s="43">
        <v>1</v>
      </c>
      <c r="R21" s="40">
        <v>3</v>
      </c>
      <c r="S21" s="1"/>
      <c r="T21" s="38">
        <v>3</v>
      </c>
      <c r="U21" s="43">
        <v>1</v>
      </c>
      <c r="V21" s="40">
        <v>3</v>
      </c>
      <c r="W21" s="1"/>
      <c r="X21" s="38">
        <v>3</v>
      </c>
      <c r="Y21" s="43">
        <v>1</v>
      </c>
      <c r="Z21" s="40">
        <v>3</v>
      </c>
      <c r="AA21" s="1"/>
      <c r="AB21" s="38">
        <v>3</v>
      </c>
      <c r="AC21" s="43">
        <v>1</v>
      </c>
      <c r="AD21" s="40">
        <v>3</v>
      </c>
      <c r="AE21" s="155">
        <v>25.5</v>
      </c>
      <c r="AF21" s="155"/>
      <c r="AG21" s="155"/>
      <c r="AH21" s="155"/>
      <c r="AI21" s="1"/>
      <c r="AJ21" s="38">
        <v>3</v>
      </c>
      <c r="AK21" s="43">
        <v>1</v>
      </c>
      <c r="AL21" s="40">
        <v>3</v>
      </c>
      <c r="AM21" s="1"/>
      <c r="AN21" s="38">
        <v>3</v>
      </c>
      <c r="AO21" s="43">
        <v>1</v>
      </c>
      <c r="AP21" s="40">
        <v>3</v>
      </c>
      <c r="AQ21" s="1"/>
      <c r="AR21" s="38">
        <v>3</v>
      </c>
      <c r="AS21" s="43">
        <v>1</v>
      </c>
      <c r="AT21" s="40">
        <v>3</v>
      </c>
      <c r="AU21" s="1"/>
      <c r="AV21" s="38">
        <v>3</v>
      </c>
      <c r="AW21" s="43">
        <v>1</v>
      </c>
      <c r="AX21" s="40">
        <v>3</v>
      </c>
      <c r="AY21" s="1"/>
      <c r="AZ21" s="38">
        <v>3</v>
      </c>
      <c r="BA21" s="43">
        <v>1</v>
      </c>
      <c r="BB21" s="40">
        <v>3</v>
      </c>
      <c r="BC21" s="1"/>
      <c r="BD21" s="38">
        <v>3</v>
      </c>
      <c r="BE21" s="43">
        <v>2</v>
      </c>
      <c r="BF21" s="40">
        <v>3</v>
      </c>
      <c r="BG21" s="166">
        <f t="shared" si="0"/>
        <v>5</v>
      </c>
      <c r="BH21" s="157">
        <f t="shared" si="1"/>
        <v>25.5</v>
      </c>
      <c r="BI21" s="77">
        <f t="shared" si="2"/>
        <v>9</v>
      </c>
      <c r="BJ21" s="167" t="e">
        <f>SUM(AH21+J21+N21+BF21+#REF!+#REF!+#REF!+#REF!)</f>
        <v>#REF!</v>
      </c>
    </row>
    <row r="22" spans="1:62" s="8" customFormat="1" ht="16.5" thickBot="1" x14ac:dyDescent="0.3">
      <c r="A22" s="123">
        <v>43166</v>
      </c>
      <c r="B22" s="124" t="s">
        <v>8</v>
      </c>
      <c r="C22" s="1"/>
      <c r="D22" s="38">
        <v>3</v>
      </c>
      <c r="E22" s="43">
        <v>2</v>
      </c>
      <c r="F22" s="40">
        <v>3</v>
      </c>
      <c r="G22" s="1"/>
      <c r="H22" s="38">
        <v>3</v>
      </c>
      <c r="I22" s="43">
        <v>2</v>
      </c>
      <c r="J22" s="40">
        <v>3</v>
      </c>
      <c r="K22" s="1"/>
      <c r="L22" s="38">
        <v>3</v>
      </c>
      <c r="M22" s="43">
        <v>2</v>
      </c>
      <c r="N22" s="171">
        <v>3</v>
      </c>
      <c r="O22" s="1"/>
      <c r="P22" s="38">
        <v>3</v>
      </c>
      <c r="Q22" s="43">
        <v>2</v>
      </c>
      <c r="R22" s="40">
        <v>3</v>
      </c>
      <c r="S22" s="1"/>
      <c r="T22" s="38">
        <v>3</v>
      </c>
      <c r="U22" s="43">
        <v>2</v>
      </c>
      <c r="V22" s="40">
        <v>3</v>
      </c>
      <c r="W22" s="1"/>
      <c r="X22" s="38">
        <v>3</v>
      </c>
      <c r="Y22" s="43">
        <v>2</v>
      </c>
      <c r="Z22" s="40">
        <v>3</v>
      </c>
      <c r="AA22" s="1"/>
      <c r="AB22" s="38">
        <v>3</v>
      </c>
      <c r="AC22" s="43">
        <v>2</v>
      </c>
      <c r="AD22" s="40">
        <v>3</v>
      </c>
      <c r="AE22" s="155"/>
      <c r="AF22" s="38">
        <v>3</v>
      </c>
      <c r="AG22" s="43">
        <v>2</v>
      </c>
      <c r="AH22" s="40">
        <v>10</v>
      </c>
      <c r="AI22" s="1"/>
      <c r="AJ22" s="38">
        <v>3</v>
      </c>
      <c r="AK22" s="43">
        <v>2</v>
      </c>
      <c r="AL22" s="40">
        <v>3</v>
      </c>
      <c r="AM22" s="1"/>
      <c r="AN22" s="38">
        <v>3</v>
      </c>
      <c r="AO22" s="43">
        <v>2</v>
      </c>
      <c r="AP22" s="40">
        <v>3</v>
      </c>
      <c r="AQ22" s="1"/>
      <c r="AR22" s="38">
        <v>3</v>
      </c>
      <c r="AS22" s="43">
        <v>2</v>
      </c>
      <c r="AT22" s="40">
        <v>3</v>
      </c>
      <c r="AU22" s="1"/>
      <c r="AV22" s="38">
        <v>3</v>
      </c>
      <c r="AW22" s="43">
        <v>2</v>
      </c>
      <c r="AX22" s="40">
        <v>3</v>
      </c>
      <c r="AY22" s="1"/>
      <c r="AZ22" s="38">
        <v>3</v>
      </c>
      <c r="BA22" s="43">
        <v>2</v>
      </c>
      <c r="BB22" s="40">
        <v>3</v>
      </c>
      <c r="BC22" s="1"/>
      <c r="BD22" s="38">
        <v>3</v>
      </c>
      <c r="BE22" s="43">
        <v>2</v>
      </c>
      <c r="BF22" s="40">
        <v>3</v>
      </c>
      <c r="BG22" s="166">
        <f t="shared" si="0"/>
        <v>8</v>
      </c>
      <c r="BH22" s="157">
        <f t="shared" si="1"/>
        <v>0</v>
      </c>
      <c r="BI22" s="77">
        <f t="shared" si="2"/>
        <v>12</v>
      </c>
      <c r="BJ22" s="167" t="e">
        <f>SUM(AH22+J22+N22+BF22+#REF!+#REF!+#REF!+#REF!)</f>
        <v>#REF!</v>
      </c>
    </row>
    <row r="23" spans="1:62" s="9" customFormat="1" ht="16.5" thickBot="1" x14ac:dyDescent="0.3">
      <c r="A23" s="125">
        <v>43167</v>
      </c>
      <c r="B23" s="126" t="s">
        <v>9</v>
      </c>
      <c r="C23" s="133"/>
      <c r="D23" s="134"/>
      <c r="E23" s="134"/>
      <c r="F23" s="134"/>
      <c r="G23" s="133"/>
      <c r="H23" s="134"/>
      <c r="I23" s="134"/>
      <c r="J23" s="134"/>
      <c r="K23" s="133"/>
      <c r="L23" s="134"/>
      <c r="M23" s="134"/>
      <c r="N23" s="135"/>
      <c r="O23" s="133"/>
      <c r="P23" s="134"/>
      <c r="Q23" s="134"/>
      <c r="R23" s="134"/>
      <c r="S23" s="133"/>
      <c r="T23" s="134"/>
      <c r="U23" s="134"/>
      <c r="V23" s="134"/>
      <c r="W23" s="133"/>
      <c r="X23" s="134"/>
      <c r="Y23" s="134"/>
      <c r="Z23" s="134"/>
      <c r="AA23" s="133"/>
      <c r="AB23" s="134"/>
      <c r="AC23" s="134"/>
      <c r="AD23" s="134"/>
      <c r="AE23" s="134"/>
      <c r="AF23" s="134"/>
      <c r="AG23" s="134"/>
      <c r="AH23" s="134"/>
      <c r="AI23" s="133"/>
      <c r="AJ23" s="134"/>
      <c r="AK23" s="134"/>
      <c r="AL23" s="134"/>
      <c r="AM23" s="133"/>
      <c r="AN23" s="134"/>
      <c r="AO23" s="134"/>
      <c r="AP23" s="134"/>
      <c r="AQ23" s="133"/>
      <c r="AR23" s="134"/>
      <c r="AS23" s="134"/>
      <c r="AT23" s="134"/>
      <c r="AU23" s="133"/>
      <c r="AV23" s="134"/>
      <c r="AW23" s="134"/>
      <c r="AX23" s="134"/>
      <c r="AY23" s="133"/>
      <c r="AZ23" s="134"/>
      <c r="BA23" s="134"/>
      <c r="BB23" s="134"/>
      <c r="BC23" s="133"/>
      <c r="BD23" s="134"/>
      <c r="BE23" s="134"/>
      <c r="BF23" s="134"/>
      <c r="BG23" s="162">
        <f t="shared" si="0"/>
        <v>0</v>
      </c>
      <c r="BH23" s="162">
        <f t="shared" si="1"/>
        <v>0</v>
      </c>
      <c r="BI23" s="162">
        <f t="shared" si="2"/>
        <v>0</v>
      </c>
      <c r="BJ23" s="134" t="e">
        <f>SUM(AH23+J23+N23+BF23+#REF!+#REF!+#REF!+#REF!)</f>
        <v>#REF!</v>
      </c>
    </row>
    <row r="24" spans="1:62" s="7" customFormat="1" ht="16.5" thickBot="1" x14ac:dyDescent="0.3">
      <c r="A24" s="125">
        <v>43168</v>
      </c>
      <c r="B24" s="126" t="s">
        <v>10</v>
      </c>
      <c r="C24" s="133"/>
      <c r="D24" s="134"/>
      <c r="E24" s="134"/>
      <c r="F24" s="134"/>
      <c r="G24" s="133"/>
      <c r="H24" s="134"/>
      <c r="I24" s="134"/>
      <c r="J24" s="134"/>
      <c r="K24" s="133"/>
      <c r="L24" s="134"/>
      <c r="M24" s="134"/>
      <c r="N24" s="135"/>
      <c r="O24" s="133"/>
      <c r="P24" s="134"/>
      <c r="Q24" s="134"/>
      <c r="R24" s="134"/>
      <c r="S24" s="133"/>
      <c r="T24" s="134"/>
      <c r="U24" s="134"/>
      <c r="V24" s="134"/>
      <c r="W24" s="133"/>
      <c r="X24" s="134"/>
      <c r="Y24" s="134"/>
      <c r="Z24" s="134"/>
      <c r="AA24" s="133"/>
      <c r="AB24" s="134"/>
      <c r="AC24" s="134"/>
      <c r="AD24" s="134"/>
      <c r="AE24" s="134"/>
      <c r="AF24" s="134"/>
      <c r="AG24" s="134"/>
      <c r="AH24" s="134"/>
      <c r="AI24" s="133"/>
      <c r="AJ24" s="134"/>
      <c r="AK24" s="134"/>
      <c r="AL24" s="134"/>
      <c r="AM24" s="133"/>
      <c r="AN24" s="134"/>
      <c r="AO24" s="134"/>
      <c r="AP24" s="134"/>
      <c r="AQ24" s="133"/>
      <c r="AR24" s="134"/>
      <c r="AS24" s="134"/>
      <c r="AT24" s="134"/>
      <c r="AU24" s="133"/>
      <c r="AV24" s="134"/>
      <c r="AW24" s="134"/>
      <c r="AX24" s="134"/>
      <c r="AY24" s="133"/>
      <c r="AZ24" s="134"/>
      <c r="BA24" s="134"/>
      <c r="BB24" s="134"/>
      <c r="BC24" s="133"/>
      <c r="BD24" s="134"/>
      <c r="BE24" s="134"/>
      <c r="BF24" s="134"/>
      <c r="BG24" s="162">
        <f t="shared" si="0"/>
        <v>0</v>
      </c>
      <c r="BH24" s="162">
        <f t="shared" si="1"/>
        <v>0</v>
      </c>
      <c r="BI24" s="162">
        <f t="shared" si="2"/>
        <v>0</v>
      </c>
      <c r="BJ24" s="134" t="e">
        <f>SUM(AH24+J24+N24+BF24+#REF!+#REF!+#REF!+#REF!)</f>
        <v>#REF!</v>
      </c>
    </row>
    <row r="25" spans="1:62" s="7" customFormat="1" ht="16.5" thickBot="1" x14ac:dyDescent="0.3">
      <c r="A25" s="125">
        <v>43169</v>
      </c>
      <c r="B25" s="126" t="s">
        <v>11</v>
      </c>
      <c r="C25" s="136"/>
      <c r="D25" s="137"/>
      <c r="E25" s="137"/>
      <c r="F25" s="137"/>
      <c r="G25" s="136"/>
      <c r="H25" s="137"/>
      <c r="I25" s="137"/>
      <c r="J25" s="137"/>
      <c r="K25" s="136"/>
      <c r="L25" s="137"/>
      <c r="M25" s="137"/>
      <c r="N25" s="172"/>
      <c r="O25" s="136"/>
      <c r="P25" s="137"/>
      <c r="Q25" s="137"/>
      <c r="R25" s="137"/>
      <c r="S25" s="136"/>
      <c r="T25" s="137"/>
      <c r="U25" s="137"/>
      <c r="V25" s="137"/>
      <c r="W25" s="136"/>
      <c r="X25" s="137"/>
      <c r="Y25" s="137"/>
      <c r="Z25" s="137"/>
      <c r="AA25" s="136"/>
      <c r="AB25" s="137"/>
      <c r="AC25" s="137"/>
      <c r="AD25" s="137"/>
      <c r="AE25" s="137"/>
      <c r="AF25" s="137"/>
      <c r="AG25" s="137"/>
      <c r="AH25" s="137"/>
      <c r="AI25" s="136"/>
      <c r="AJ25" s="137"/>
      <c r="AK25" s="137"/>
      <c r="AL25" s="137"/>
      <c r="AM25" s="136"/>
      <c r="AN25" s="137"/>
      <c r="AO25" s="137"/>
      <c r="AP25" s="137"/>
      <c r="AQ25" s="136"/>
      <c r="AR25" s="137"/>
      <c r="AS25" s="137"/>
      <c r="AT25" s="137"/>
      <c r="AU25" s="136"/>
      <c r="AV25" s="137"/>
      <c r="AW25" s="137"/>
      <c r="AX25" s="137"/>
      <c r="AY25" s="136"/>
      <c r="AZ25" s="137"/>
      <c r="BA25" s="137"/>
      <c r="BB25" s="137"/>
      <c r="BC25" s="136"/>
      <c r="BD25" s="137"/>
      <c r="BE25" s="137"/>
      <c r="BF25" s="137"/>
      <c r="BG25" s="162">
        <f t="shared" si="0"/>
        <v>0</v>
      </c>
      <c r="BH25" s="162">
        <f t="shared" si="1"/>
        <v>0</v>
      </c>
      <c r="BI25" s="162">
        <f t="shared" si="2"/>
        <v>0</v>
      </c>
      <c r="BJ25" s="134" t="e">
        <f>SUM(AH25+J25+N25+BF25+#REF!+#REF!+#REF!+#REF!)</f>
        <v>#REF!</v>
      </c>
    </row>
    <row r="26" spans="1:62" s="8" customFormat="1" ht="16.5" thickBot="1" x14ac:dyDescent="0.3">
      <c r="A26" s="125">
        <v>43170</v>
      </c>
      <c r="B26" s="126" t="s">
        <v>5</v>
      </c>
      <c r="C26" s="136"/>
      <c r="D26" s="137"/>
      <c r="E26" s="137"/>
      <c r="F26" s="137"/>
      <c r="G26" s="136"/>
      <c r="H26" s="137"/>
      <c r="I26" s="137"/>
      <c r="J26" s="137"/>
      <c r="K26" s="136"/>
      <c r="L26" s="137"/>
      <c r="M26" s="137"/>
      <c r="N26" s="172"/>
      <c r="O26" s="136"/>
      <c r="P26" s="137"/>
      <c r="Q26" s="137"/>
      <c r="R26" s="137"/>
      <c r="S26" s="136"/>
      <c r="T26" s="137"/>
      <c r="U26" s="137"/>
      <c r="V26" s="137"/>
      <c r="W26" s="136"/>
      <c r="X26" s="137"/>
      <c r="Y26" s="137"/>
      <c r="Z26" s="137"/>
      <c r="AA26" s="136"/>
      <c r="AB26" s="137"/>
      <c r="AC26" s="137"/>
      <c r="AD26" s="137"/>
      <c r="AE26" s="137"/>
      <c r="AF26" s="137"/>
      <c r="AG26" s="137"/>
      <c r="AH26" s="137"/>
      <c r="AI26" s="136"/>
      <c r="AJ26" s="137"/>
      <c r="AK26" s="137"/>
      <c r="AL26" s="137"/>
      <c r="AM26" s="136"/>
      <c r="AN26" s="137"/>
      <c r="AO26" s="137"/>
      <c r="AP26" s="137"/>
      <c r="AQ26" s="136"/>
      <c r="AR26" s="137"/>
      <c r="AS26" s="137"/>
      <c r="AT26" s="137"/>
      <c r="AU26" s="136"/>
      <c r="AV26" s="137"/>
      <c r="AW26" s="137"/>
      <c r="AX26" s="137"/>
      <c r="AY26" s="136"/>
      <c r="AZ26" s="137"/>
      <c r="BA26" s="137"/>
      <c r="BB26" s="137"/>
      <c r="BC26" s="136"/>
      <c r="BD26" s="137"/>
      <c r="BE26" s="137"/>
      <c r="BF26" s="137"/>
      <c r="BG26" s="162">
        <f t="shared" si="0"/>
        <v>0</v>
      </c>
      <c r="BH26" s="162">
        <f t="shared" si="1"/>
        <v>0</v>
      </c>
      <c r="BI26" s="162">
        <f t="shared" si="2"/>
        <v>0</v>
      </c>
      <c r="BJ26" s="134" t="e">
        <f>SUM(AH26+J26+N26+BF26+#REF!+#REF!+#REF!+#REF!)</f>
        <v>#REF!</v>
      </c>
    </row>
    <row r="27" spans="1:62" s="8" customFormat="1" ht="16.5" thickBot="1" x14ac:dyDescent="0.3">
      <c r="A27" s="123">
        <v>43171</v>
      </c>
      <c r="B27" s="124" t="s">
        <v>6</v>
      </c>
      <c r="C27" s="1"/>
      <c r="D27" s="38">
        <v>3</v>
      </c>
      <c r="E27" s="43">
        <v>2</v>
      </c>
      <c r="F27" s="40">
        <v>4</v>
      </c>
      <c r="G27" s="1"/>
      <c r="H27" s="38">
        <v>3</v>
      </c>
      <c r="I27" s="43">
        <v>2</v>
      </c>
      <c r="J27" s="40">
        <v>4</v>
      </c>
      <c r="K27" s="1"/>
      <c r="L27" s="38">
        <v>3</v>
      </c>
      <c r="M27" s="43">
        <v>2</v>
      </c>
      <c r="N27" s="171">
        <v>4</v>
      </c>
      <c r="O27" s="1"/>
      <c r="P27" s="38">
        <v>3</v>
      </c>
      <c r="Q27" s="43">
        <v>2</v>
      </c>
      <c r="R27" s="40">
        <v>4</v>
      </c>
      <c r="S27" s="1"/>
      <c r="T27" s="38">
        <v>3</v>
      </c>
      <c r="U27" s="43">
        <v>2</v>
      </c>
      <c r="V27" s="40">
        <v>4</v>
      </c>
      <c r="W27" s="1"/>
      <c r="X27" s="38">
        <v>3</v>
      </c>
      <c r="Y27" s="43">
        <v>2</v>
      </c>
      <c r="Z27" s="40">
        <v>4</v>
      </c>
      <c r="AA27" s="1"/>
      <c r="AB27" s="38">
        <v>3</v>
      </c>
      <c r="AC27" s="43">
        <v>2</v>
      </c>
      <c r="AD27" s="40">
        <v>4</v>
      </c>
      <c r="AE27" s="155"/>
      <c r="AF27" s="38">
        <v>3</v>
      </c>
      <c r="AG27" s="43">
        <v>2</v>
      </c>
      <c r="AH27" s="40">
        <v>10</v>
      </c>
      <c r="AI27" s="1"/>
      <c r="AJ27" s="38">
        <v>3</v>
      </c>
      <c r="AK27" s="43">
        <v>2</v>
      </c>
      <c r="AL27" s="40">
        <v>4</v>
      </c>
      <c r="AM27" s="1"/>
      <c r="AN27" s="38">
        <v>3</v>
      </c>
      <c r="AO27" s="43">
        <v>2</v>
      </c>
      <c r="AP27" s="40">
        <v>4</v>
      </c>
      <c r="AQ27" s="1"/>
      <c r="AR27" s="38">
        <v>3</v>
      </c>
      <c r="AS27" s="43">
        <v>2</v>
      </c>
      <c r="AT27" s="40">
        <v>4</v>
      </c>
      <c r="AU27" s="1"/>
      <c r="AV27" s="38">
        <v>3</v>
      </c>
      <c r="AW27" s="43">
        <v>2</v>
      </c>
      <c r="AX27" s="40">
        <v>4</v>
      </c>
      <c r="AY27" s="1"/>
      <c r="AZ27" s="38">
        <v>3</v>
      </c>
      <c r="BA27" s="43">
        <v>2</v>
      </c>
      <c r="BB27" s="40">
        <v>4</v>
      </c>
      <c r="BC27" s="1"/>
      <c r="BD27" s="38">
        <v>3</v>
      </c>
      <c r="BE27" s="43">
        <v>2</v>
      </c>
      <c r="BF27" s="40">
        <v>4</v>
      </c>
      <c r="BG27" s="166">
        <f t="shared" si="0"/>
        <v>8</v>
      </c>
      <c r="BH27" s="157">
        <f t="shared" si="1"/>
        <v>0</v>
      </c>
      <c r="BI27" s="77">
        <f t="shared" si="2"/>
        <v>12</v>
      </c>
      <c r="BJ27" s="167" t="e">
        <f>SUM(AH27+J27+N27+BF27+#REF!+#REF!+#REF!+#REF!)</f>
        <v>#REF!</v>
      </c>
    </row>
    <row r="28" spans="1:62" s="8" customFormat="1" ht="16.5" thickBot="1" x14ac:dyDescent="0.3">
      <c r="A28" s="123">
        <v>43172</v>
      </c>
      <c r="B28" s="124" t="s">
        <v>7</v>
      </c>
      <c r="C28" s="1"/>
      <c r="D28" s="38">
        <v>3</v>
      </c>
      <c r="E28" s="43">
        <v>2</v>
      </c>
      <c r="F28" s="40">
        <v>4</v>
      </c>
      <c r="G28" s="1"/>
      <c r="H28" s="38">
        <v>3</v>
      </c>
      <c r="I28" s="43">
        <v>2</v>
      </c>
      <c r="J28" s="40">
        <v>4</v>
      </c>
      <c r="K28" s="1"/>
      <c r="L28" s="38">
        <v>3</v>
      </c>
      <c r="M28" s="43">
        <v>2</v>
      </c>
      <c r="N28" s="171">
        <v>4</v>
      </c>
      <c r="O28" s="1"/>
      <c r="P28" s="38">
        <v>3</v>
      </c>
      <c r="Q28" s="43">
        <v>2</v>
      </c>
      <c r="R28" s="40">
        <v>4</v>
      </c>
      <c r="S28" s="1"/>
      <c r="T28" s="38">
        <v>3</v>
      </c>
      <c r="U28" s="43">
        <v>2</v>
      </c>
      <c r="V28" s="40">
        <v>4</v>
      </c>
      <c r="W28" s="1"/>
      <c r="X28" s="38">
        <v>3</v>
      </c>
      <c r="Y28" s="43">
        <v>2</v>
      </c>
      <c r="Z28" s="40">
        <v>4</v>
      </c>
      <c r="AA28" s="1"/>
      <c r="AB28" s="38">
        <v>3</v>
      </c>
      <c r="AC28" s="43">
        <v>2</v>
      </c>
      <c r="AD28" s="40">
        <v>4</v>
      </c>
      <c r="AE28" s="155"/>
      <c r="AF28" s="38">
        <v>3</v>
      </c>
      <c r="AG28" s="43">
        <v>2</v>
      </c>
      <c r="AH28" s="40">
        <v>10</v>
      </c>
      <c r="AI28" s="1"/>
      <c r="AJ28" s="38">
        <v>3</v>
      </c>
      <c r="AK28" s="43">
        <v>2</v>
      </c>
      <c r="AL28" s="40">
        <v>4</v>
      </c>
      <c r="AM28" s="1"/>
      <c r="AN28" s="38">
        <v>3</v>
      </c>
      <c r="AO28" s="43">
        <v>2</v>
      </c>
      <c r="AP28" s="40">
        <v>4</v>
      </c>
      <c r="AQ28" s="1"/>
      <c r="AR28" s="38">
        <v>3</v>
      </c>
      <c r="AS28" s="43">
        <v>2</v>
      </c>
      <c r="AT28" s="40">
        <v>4</v>
      </c>
      <c r="AU28" s="1"/>
      <c r="AV28" s="38">
        <v>3</v>
      </c>
      <c r="AW28" s="43">
        <v>2</v>
      </c>
      <c r="AX28" s="40">
        <v>4</v>
      </c>
      <c r="AY28" s="1"/>
      <c r="AZ28" s="38">
        <v>3</v>
      </c>
      <c r="BA28" s="43">
        <v>2</v>
      </c>
      <c r="BB28" s="40">
        <v>4</v>
      </c>
      <c r="BC28" s="1"/>
      <c r="BD28" s="38">
        <v>3</v>
      </c>
      <c r="BE28" s="43">
        <v>2</v>
      </c>
      <c r="BF28" s="40">
        <v>4</v>
      </c>
      <c r="BG28" s="166">
        <f t="shared" si="0"/>
        <v>8</v>
      </c>
      <c r="BH28" s="157">
        <f t="shared" si="1"/>
        <v>0</v>
      </c>
      <c r="BI28" s="77">
        <f t="shared" si="2"/>
        <v>12</v>
      </c>
      <c r="BJ28" s="167" t="e">
        <f>SUM(AH28+J28+N28+BF28+#REF!+#REF!+#REF!+#REF!)</f>
        <v>#REF!</v>
      </c>
    </row>
    <row r="29" spans="1:62" s="8" customFormat="1" ht="16.5" thickBot="1" x14ac:dyDescent="0.3">
      <c r="A29" s="123">
        <v>43173</v>
      </c>
      <c r="B29" s="124" t="s">
        <v>8</v>
      </c>
      <c r="C29" s="1"/>
      <c r="D29" s="38">
        <v>3</v>
      </c>
      <c r="E29" s="43">
        <v>2</v>
      </c>
      <c r="F29" s="40">
        <v>4</v>
      </c>
      <c r="G29" s="1"/>
      <c r="H29" s="38">
        <v>3</v>
      </c>
      <c r="I29" s="43">
        <v>2</v>
      </c>
      <c r="J29" s="40">
        <v>4</v>
      </c>
      <c r="K29" s="1"/>
      <c r="L29" s="38">
        <v>3</v>
      </c>
      <c r="M29" s="43">
        <v>2</v>
      </c>
      <c r="N29" s="171">
        <v>4</v>
      </c>
      <c r="O29" s="1"/>
      <c r="P29" s="38">
        <v>3</v>
      </c>
      <c r="Q29" s="43">
        <v>2</v>
      </c>
      <c r="R29" s="40">
        <v>4</v>
      </c>
      <c r="S29" s="1"/>
      <c r="T29" s="38">
        <v>3</v>
      </c>
      <c r="U29" s="43">
        <v>2</v>
      </c>
      <c r="V29" s="40">
        <v>4</v>
      </c>
      <c r="W29" s="1"/>
      <c r="X29" s="38">
        <v>3</v>
      </c>
      <c r="Y29" s="43">
        <v>2</v>
      </c>
      <c r="Z29" s="40">
        <v>4</v>
      </c>
      <c r="AA29" s="1"/>
      <c r="AB29" s="38">
        <v>3</v>
      </c>
      <c r="AC29" s="43">
        <v>2</v>
      </c>
      <c r="AD29" s="40">
        <v>4</v>
      </c>
      <c r="AE29" s="155"/>
      <c r="AF29" s="38">
        <v>3</v>
      </c>
      <c r="AG29" s="43">
        <v>2</v>
      </c>
      <c r="AH29" s="40">
        <v>10</v>
      </c>
      <c r="AI29" s="1"/>
      <c r="AJ29" s="38">
        <v>3</v>
      </c>
      <c r="AK29" s="43">
        <v>2</v>
      </c>
      <c r="AL29" s="40">
        <v>4</v>
      </c>
      <c r="AM29" s="1"/>
      <c r="AN29" s="38">
        <v>3</v>
      </c>
      <c r="AO29" s="43">
        <v>2</v>
      </c>
      <c r="AP29" s="40">
        <v>4</v>
      </c>
      <c r="AQ29" s="1"/>
      <c r="AR29" s="38">
        <v>3</v>
      </c>
      <c r="AS29" s="43">
        <v>2</v>
      </c>
      <c r="AT29" s="40">
        <v>4</v>
      </c>
      <c r="AU29" s="1"/>
      <c r="AV29" s="38">
        <v>3</v>
      </c>
      <c r="AW29" s="43">
        <v>2</v>
      </c>
      <c r="AX29" s="40">
        <v>4</v>
      </c>
      <c r="AY29" s="1"/>
      <c r="AZ29" s="38">
        <v>3</v>
      </c>
      <c r="BA29" s="43">
        <v>2</v>
      </c>
      <c r="BB29" s="40">
        <v>4</v>
      </c>
      <c r="BC29" s="1"/>
      <c r="BD29" s="38">
        <v>3</v>
      </c>
      <c r="BE29" s="43">
        <v>2</v>
      </c>
      <c r="BF29" s="40">
        <v>4</v>
      </c>
      <c r="BG29" s="166">
        <f t="shared" si="0"/>
        <v>8</v>
      </c>
      <c r="BH29" s="157">
        <f t="shared" si="1"/>
        <v>0</v>
      </c>
      <c r="BI29" s="77">
        <f t="shared" si="2"/>
        <v>12</v>
      </c>
      <c r="BJ29" s="167" t="e">
        <f>SUM(AH29+J29+N29+BF29+#REF!+#REF!+#REF!+#REF!)</f>
        <v>#REF!</v>
      </c>
    </row>
    <row r="30" spans="1:62" s="9" customFormat="1" ht="16.5" thickBot="1" x14ac:dyDescent="0.3">
      <c r="A30" s="123">
        <v>43174</v>
      </c>
      <c r="B30" s="124" t="s">
        <v>9</v>
      </c>
      <c r="C30" s="1"/>
      <c r="D30" s="38">
        <v>3</v>
      </c>
      <c r="E30" s="43">
        <v>2</v>
      </c>
      <c r="F30" s="40">
        <v>4</v>
      </c>
      <c r="G30" s="1"/>
      <c r="H30" s="38">
        <v>3</v>
      </c>
      <c r="I30" s="43">
        <v>2</v>
      </c>
      <c r="J30" s="40">
        <v>4</v>
      </c>
      <c r="K30" s="1"/>
      <c r="L30" s="38">
        <v>3</v>
      </c>
      <c r="M30" s="43">
        <v>2</v>
      </c>
      <c r="N30" s="171">
        <v>4</v>
      </c>
      <c r="O30" s="1"/>
      <c r="P30" s="38">
        <v>3</v>
      </c>
      <c r="Q30" s="43">
        <v>2</v>
      </c>
      <c r="R30" s="40">
        <v>4</v>
      </c>
      <c r="S30" s="1"/>
      <c r="T30" s="38">
        <v>3</v>
      </c>
      <c r="U30" s="43">
        <v>2</v>
      </c>
      <c r="V30" s="40">
        <v>4</v>
      </c>
      <c r="W30" s="1"/>
      <c r="X30" s="38">
        <v>3</v>
      </c>
      <c r="Y30" s="43">
        <v>2</v>
      </c>
      <c r="Z30" s="40">
        <v>4</v>
      </c>
      <c r="AA30" s="1"/>
      <c r="AB30" s="38">
        <v>3</v>
      </c>
      <c r="AC30" s="43">
        <v>2</v>
      </c>
      <c r="AD30" s="40">
        <v>4</v>
      </c>
      <c r="AE30" s="155"/>
      <c r="AF30" s="38">
        <v>3</v>
      </c>
      <c r="AG30" s="43">
        <v>2</v>
      </c>
      <c r="AH30" s="40">
        <v>10</v>
      </c>
      <c r="AI30" s="1"/>
      <c r="AJ30" s="38">
        <v>3</v>
      </c>
      <c r="AK30" s="43">
        <v>2</v>
      </c>
      <c r="AL30" s="40">
        <v>4</v>
      </c>
      <c r="AM30" s="1"/>
      <c r="AN30" s="38">
        <v>3</v>
      </c>
      <c r="AO30" s="43">
        <v>2</v>
      </c>
      <c r="AP30" s="40">
        <v>4</v>
      </c>
      <c r="AQ30" s="1"/>
      <c r="AR30" s="38">
        <v>3</v>
      </c>
      <c r="AS30" s="43">
        <v>2</v>
      </c>
      <c r="AT30" s="40">
        <v>4</v>
      </c>
      <c r="AU30" s="1"/>
      <c r="AV30" s="38">
        <v>3</v>
      </c>
      <c r="AW30" s="43">
        <v>2</v>
      </c>
      <c r="AX30" s="40">
        <v>4</v>
      </c>
      <c r="AY30" s="1"/>
      <c r="AZ30" s="38">
        <v>3</v>
      </c>
      <c r="BA30" s="43">
        <v>2</v>
      </c>
      <c r="BB30" s="40">
        <v>4</v>
      </c>
      <c r="BC30" s="1"/>
      <c r="BD30" s="38">
        <v>3</v>
      </c>
      <c r="BE30" s="43">
        <v>2</v>
      </c>
      <c r="BF30" s="40">
        <v>4</v>
      </c>
      <c r="BG30" s="166">
        <f t="shared" si="0"/>
        <v>8</v>
      </c>
      <c r="BH30" s="157">
        <f t="shared" si="1"/>
        <v>0</v>
      </c>
      <c r="BI30" s="77">
        <f t="shared" si="2"/>
        <v>12</v>
      </c>
      <c r="BJ30" s="167" t="e">
        <f>SUM(AH30+J30+N30+BF30+#REF!+#REF!+#REF!+#REF!)</f>
        <v>#REF!</v>
      </c>
    </row>
    <row r="31" spans="1:62" s="10" customFormat="1" ht="15" customHeight="1" thickBot="1" x14ac:dyDescent="0.3">
      <c r="A31" s="123">
        <v>43175</v>
      </c>
      <c r="B31" s="124" t="s">
        <v>10</v>
      </c>
      <c r="C31" s="1"/>
      <c r="D31" s="38">
        <v>3</v>
      </c>
      <c r="E31" s="43">
        <v>2</v>
      </c>
      <c r="F31" s="40">
        <v>4</v>
      </c>
      <c r="G31" s="1"/>
      <c r="H31" s="38">
        <v>3</v>
      </c>
      <c r="I31" s="43">
        <v>2</v>
      </c>
      <c r="J31" s="40">
        <v>4</v>
      </c>
      <c r="K31" s="1"/>
      <c r="L31" s="38">
        <v>3</v>
      </c>
      <c r="M31" s="43">
        <v>2</v>
      </c>
      <c r="N31" s="171">
        <v>4</v>
      </c>
      <c r="O31" s="1"/>
      <c r="P31" s="38">
        <v>3</v>
      </c>
      <c r="Q31" s="43">
        <v>2</v>
      </c>
      <c r="R31" s="40">
        <v>4</v>
      </c>
      <c r="S31" s="1"/>
      <c r="T31" s="38">
        <v>3</v>
      </c>
      <c r="U31" s="43">
        <v>2</v>
      </c>
      <c r="V31" s="40">
        <v>4</v>
      </c>
      <c r="W31" s="1"/>
      <c r="X31" s="38">
        <v>3</v>
      </c>
      <c r="Y31" s="43">
        <v>2</v>
      </c>
      <c r="Z31" s="40">
        <v>4</v>
      </c>
      <c r="AA31" s="1"/>
      <c r="AB31" s="38">
        <v>3</v>
      </c>
      <c r="AC31" s="43">
        <v>2</v>
      </c>
      <c r="AD31" s="40">
        <v>4</v>
      </c>
      <c r="AE31" s="155"/>
      <c r="AF31" s="38">
        <v>3</v>
      </c>
      <c r="AG31" s="43">
        <v>2</v>
      </c>
      <c r="AH31" s="40">
        <v>10</v>
      </c>
      <c r="AI31" s="1"/>
      <c r="AJ31" s="38">
        <v>3</v>
      </c>
      <c r="AK31" s="43">
        <v>2</v>
      </c>
      <c r="AL31" s="40">
        <v>4</v>
      </c>
      <c r="AM31" s="1"/>
      <c r="AN31" s="38">
        <v>3</v>
      </c>
      <c r="AO31" s="43">
        <v>2</v>
      </c>
      <c r="AP31" s="40">
        <v>4</v>
      </c>
      <c r="AQ31" s="1"/>
      <c r="AR31" s="38">
        <v>3</v>
      </c>
      <c r="AS31" s="43">
        <v>2</v>
      </c>
      <c r="AT31" s="40">
        <v>4</v>
      </c>
      <c r="AU31" s="1"/>
      <c r="AV31" s="38">
        <v>3</v>
      </c>
      <c r="AW31" s="43">
        <v>2</v>
      </c>
      <c r="AX31" s="40">
        <v>4</v>
      </c>
      <c r="AY31" s="1"/>
      <c r="AZ31" s="38">
        <v>3</v>
      </c>
      <c r="BA31" s="43">
        <v>2</v>
      </c>
      <c r="BB31" s="40">
        <v>4</v>
      </c>
      <c r="BC31" s="1"/>
      <c r="BD31" s="38">
        <v>3</v>
      </c>
      <c r="BE31" s="43">
        <v>2</v>
      </c>
      <c r="BF31" s="40">
        <v>4</v>
      </c>
      <c r="BG31" s="166">
        <f t="shared" si="0"/>
        <v>8</v>
      </c>
      <c r="BH31" s="157">
        <f t="shared" si="1"/>
        <v>0</v>
      </c>
      <c r="BI31" s="77">
        <f t="shared" si="2"/>
        <v>12</v>
      </c>
      <c r="BJ31" s="167" t="e">
        <f>SUM(AH31+J31+N31+BF31+#REF!+#REF!+#REF!+#REF!)</f>
        <v>#REF!</v>
      </c>
    </row>
    <row r="32" spans="1:62" s="10" customFormat="1" ht="15" customHeight="1" thickBot="1" x14ac:dyDescent="0.3">
      <c r="A32" s="138">
        <v>43176</v>
      </c>
      <c r="B32" s="139" t="s">
        <v>11</v>
      </c>
      <c r="C32" s="173"/>
      <c r="D32" s="173"/>
      <c r="E32" s="173"/>
      <c r="F32" s="142"/>
      <c r="G32" s="140"/>
      <c r="H32" s="141"/>
      <c r="I32" s="141"/>
      <c r="J32" s="141"/>
      <c r="K32" s="140"/>
      <c r="L32" s="141"/>
      <c r="M32" s="141"/>
      <c r="N32" s="141"/>
      <c r="O32" s="173"/>
      <c r="P32" s="173"/>
      <c r="Q32" s="173"/>
      <c r="R32" s="142"/>
      <c r="S32" s="140"/>
      <c r="T32" s="143"/>
      <c r="U32" s="143"/>
      <c r="V32" s="144"/>
      <c r="W32" s="175"/>
      <c r="X32" s="176"/>
      <c r="Y32" s="176"/>
      <c r="Z32" s="177"/>
      <c r="AA32" s="173"/>
      <c r="AB32" s="173"/>
      <c r="AC32" s="173"/>
      <c r="AD32" s="173"/>
      <c r="AE32" s="141"/>
      <c r="AF32" s="141"/>
      <c r="AG32" s="141"/>
      <c r="AH32" s="141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43"/>
      <c r="AZ32" s="143"/>
      <c r="BA32" s="143"/>
      <c r="BB32" s="143"/>
      <c r="BC32" s="140"/>
      <c r="BD32" s="143"/>
      <c r="BE32" s="141"/>
      <c r="BF32" s="141"/>
      <c r="BG32" s="147"/>
      <c r="BH32" s="147"/>
      <c r="BI32" s="148"/>
      <c r="BJ32" s="148"/>
    </row>
    <row r="33" spans="1:62" s="10" customFormat="1" ht="16.5" thickBot="1" x14ac:dyDescent="0.3">
      <c r="A33" s="138">
        <v>43177</v>
      </c>
      <c r="B33" s="139" t="s">
        <v>5</v>
      </c>
      <c r="C33" s="151"/>
      <c r="D33" s="151"/>
      <c r="E33" s="151"/>
      <c r="F33" s="153"/>
      <c r="G33" s="149"/>
      <c r="H33" s="150"/>
      <c r="I33" s="150"/>
      <c r="J33" s="150"/>
      <c r="K33" s="149"/>
      <c r="L33" s="150"/>
      <c r="M33" s="150"/>
      <c r="N33" s="150"/>
      <c r="O33" s="151"/>
      <c r="P33" s="151"/>
      <c r="Q33" s="151"/>
      <c r="R33" s="153"/>
      <c r="S33" s="149"/>
      <c r="T33" s="151"/>
      <c r="U33" s="151"/>
      <c r="V33" s="152"/>
      <c r="W33" s="174"/>
      <c r="X33" s="174"/>
      <c r="Y33" s="174"/>
      <c r="Z33" s="174"/>
      <c r="AA33" s="151"/>
      <c r="AB33" s="151"/>
      <c r="AC33" s="151"/>
      <c r="AD33" s="151"/>
      <c r="AE33" s="150"/>
      <c r="AF33" s="150"/>
      <c r="AG33" s="150"/>
      <c r="AH33" s="150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49"/>
      <c r="BD33" s="151"/>
      <c r="BE33" s="150"/>
      <c r="BF33" s="150"/>
      <c r="BG33" s="153"/>
      <c r="BH33" s="153"/>
      <c r="BI33" s="154"/>
      <c r="BJ33" s="154"/>
    </row>
    <row r="34" spans="1:62" ht="16.5" thickBot="1" x14ac:dyDescent="0.3"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G34" s="17">
        <f>SUM(BG4:BG31)</f>
        <v>85</v>
      </c>
      <c r="BH34" s="16">
        <f>SUM(BH4:BH31)</f>
        <v>255</v>
      </c>
      <c r="BI34" s="18"/>
      <c r="BJ34" s="33"/>
    </row>
    <row r="35" spans="1:62" ht="15.75" customHeight="1" thickBot="1" x14ac:dyDescent="0.3">
      <c r="C35" s="31"/>
      <c r="D35" s="31"/>
      <c r="E35" s="31"/>
      <c r="F35" s="14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G35" s="17"/>
      <c r="BH35" s="17"/>
      <c r="BI35" s="158">
        <f>SUM(BI4:BI31)</f>
        <v>170</v>
      </c>
      <c r="BJ35" s="158" t="e">
        <f>SUM(BJ4:BJ31)</f>
        <v>#REF!</v>
      </c>
    </row>
    <row r="36" spans="1:62" ht="15.75" customHeight="1" thickBot="1" x14ac:dyDescent="0.3">
      <c r="C36" s="30"/>
      <c r="D36" s="30"/>
      <c r="E36" s="30"/>
      <c r="F36" s="30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G36" s="16"/>
      <c r="BH36" s="13"/>
      <c r="BI36" s="13"/>
      <c r="BJ36" s="34"/>
    </row>
    <row r="37" spans="1:62" ht="15.75" customHeight="1" x14ac:dyDescent="0.2">
      <c r="C37" s="30"/>
      <c r="D37" s="30"/>
      <c r="E37" s="30"/>
      <c r="F37" s="28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</row>
    <row r="38" spans="1:62" ht="15.75" customHeight="1" x14ac:dyDescent="0.2">
      <c r="C38" s="12"/>
      <c r="D38" s="12"/>
      <c r="E38" s="12"/>
      <c r="F38" s="12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</row>
    <row r="39" spans="1:62" x14ac:dyDescent="0.2"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</row>
  </sheetData>
  <mergeCells count="32">
    <mergeCell ref="AU2:AX2"/>
    <mergeCell ref="AY2:BB2"/>
    <mergeCell ref="A1:A3"/>
    <mergeCell ref="B1:B3"/>
    <mergeCell ref="AE1:AH1"/>
    <mergeCell ref="G1:J1"/>
    <mergeCell ref="K1:N1"/>
    <mergeCell ref="W2:Z2"/>
    <mergeCell ref="AA2:AD2"/>
    <mergeCell ref="C2:F2"/>
    <mergeCell ref="G2:J2"/>
    <mergeCell ref="S1:V1"/>
    <mergeCell ref="W1:Z1"/>
    <mergeCell ref="AA1:AD1"/>
    <mergeCell ref="S2:V2"/>
    <mergeCell ref="AE2:AH2"/>
    <mergeCell ref="BI1:BI3"/>
    <mergeCell ref="BJ1:BJ3"/>
    <mergeCell ref="BH1:BH3"/>
    <mergeCell ref="C1:F1"/>
    <mergeCell ref="O1:R1"/>
    <mergeCell ref="AM1:AP1"/>
    <mergeCell ref="AQ1:AT1"/>
    <mergeCell ref="AI2:AL2"/>
    <mergeCell ref="AM2:AP2"/>
    <mergeCell ref="AQ2:AT2"/>
    <mergeCell ref="BC1:BF1"/>
    <mergeCell ref="AI1:AL1"/>
    <mergeCell ref="K2:N2"/>
    <mergeCell ref="BC2:BF2"/>
    <mergeCell ref="O2:R2"/>
    <mergeCell ref="BG1:B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выборы Гос.Дума</vt:lpstr>
      <vt:lpstr>Р24 (партия)</vt:lpstr>
      <vt:lpstr>Р24 (кандидат)</vt:lpstr>
      <vt:lpstr>Россия-24</vt:lpstr>
      <vt:lpstr>Маяк</vt:lpstr>
      <vt:lpstr>'Р24 (кандидат)'!Область_печати</vt:lpstr>
      <vt:lpstr>'Р24 (партия)'!Область_печати</vt:lpstr>
    </vt:vector>
  </TitlesOfParts>
  <Company>ВГТРК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Надежда Гусева</cp:lastModifiedBy>
  <cp:lastPrinted>2021-08-18T12:43:07Z</cp:lastPrinted>
  <dcterms:created xsi:type="dcterms:W3CDTF">2007-03-12T12:19:04Z</dcterms:created>
  <dcterms:modified xsi:type="dcterms:W3CDTF">2021-08-18T12:43:10Z</dcterms:modified>
</cp:coreProperties>
</file>